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R43" i="2"/>
  <c r="D36" i="3" l="1"/>
  <c r="H30"/>
  <c r="H31"/>
  <c r="H32"/>
  <c r="H33"/>
  <c r="H34"/>
  <c r="H35"/>
  <c r="H36"/>
  <c r="O20" i="2"/>
  <c r="O25" s="1"/>
  <c r="N43"/>
  <c r="F30" i="3" l="1"/>
  <c r="F31"/>
  <c r="F32"/>
  <c r="F33"/>
  <c r="F34"/>
  <c r="F35"/>
  <c r="F36"/>
  <c r="D28"/>
  <c r="D29"/>
  <c r="D30"/>
  <c r="D31"/>
  <c r="D32"/>
  <c r="D33"/>
  <c r="D34"/>
  <c r="D35"/>
  <c r="L3" l="1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L2"/>
  <c r="J2"/>
  <c r="H2"/>
  <c r="F2"/>
  <c r="D2"/>
  <c r="M43" i="2" l="1"/>
  <c r="L43"/>
  <c r="K43"/>
  <c r="O37"/>
  <c r="O40" s="1"/>
  <c r="O31"/>
  <c r="O33" s="1"/>
  <c r="O14"/>
  <c r="O16" s="1"/>
  <c r="O6"/>
  <c r="DN43"/>
  <c r="DM43"/>
  <c r="DL43"/>
  <c r="DK43"/>
  <c r="DF43"/>
  <c r="DE43"/>
  <c r="DD43"/>
  <c r="DC43"/>
  <c r="CW43"/>
  <c r="CX43"/>
  <c r="CV43"/>
  <c r="CU43"/>
  <c r="CP43"/>
  <c r="CO43"/>
  <c r="CN43"/>
  <c r="CM43"/>
  <c r="CH43"/>
  <c r="CG43"/>
  <c r="CF43"/>
  <c r="CE43"/>
  <c r="BZ43"/>
  <c r="BY43"/>
  <c r="BX43"/>
  <c r="BW43"/>
  <c r="BQ43"/>
  <c r="BP43"/>
  <c r="BO43"/>
  <c r="BJ43"/>
  <c r="BI43"/>
  <c r="BH43"/>
  <c r="BG43"/>
  <c r="BB43"/>
  <c r="BA43"/>
  <c r="AZ43"/>
  <c r="AY43"/>
  <c r="AT43"/>
  <c r="AR43"/>
  <c r="AQ43"/>
  <c r="AL43"/>
  <c r="AK43"/>
  <c r="AJ43"/>
  <c r="AI43"/>
  <c r="AD43"/>
  <c r="AC43"/>
  <c r="AB43"/>
  <c r="V43"/>
  <c r="U43"/>
  <c r="T43"/>
  <c r="S43"/>
  <c r="AA43"/>
  <c r="CY14"/>
  <c r="DO37" l="1"/>
  <c r="DO40" s="1"/>
  <c r="DO31"/>
  <c r="DO33" s="1"/>
  <c r="DO20"/>
  <c r="DO25" s="1"/>
  <c r="DO14"/>
  <c r="DO16" s="1"/>
  <c r="DO6"/>
  <c r="DG37"/>
  <c r="DG40" s="1"/>
  <c r="DG31"/>
  <c r="DG33" s="1"/>
  <c r="DG20"/>
  <c r="DG25" s="1"/>
  <c r="DG14"/>
  <c r="DG16" s="1"/>
  <c r="DG6"/>
  <c r="CY37"/>
  <c r="CY40" s="1"/>
  <c r="CY31"/>
  <c r="CY33" s="1"/>
  <c r="CY20"/>
  <c r="CY25" s="1"/>
  <c r="CY16"/>
  <c r="CY6"/>
  <c r="CY9" s="1"/>
  <c r="CQ37"/>
  <c r="CQ40" s="1"/>
  <c r="CQ31"/>
  <c r="CQ33" s="1"/>
  <c r="CQ20"/>
  <c r="CQ25" s="1"/>
  <c r="CQ14"/>
  <c r="CQ16" s="1"/>
  <c r="CQ6"/>
  <c r="CQ9" s="1"/>
  <c r="CI37"/>
  <c r="CI40" s="1"/>
  <c r="CI31"/>
  <c r="CI33" s="1"/>
  <c r="CI20"/>
  <c r="CI25" s="1"/>
  <c r="CI14"/>
  <c r="CI16" s="1"/>
  <c r="CI6"/>
  <c r="CI9" s="1"/>
  <c r="CA37"/>
  <c r="CA40" s="1"/>
  <c r="CA31"/>
  <c r="CA33" s="1"/>
  <c r="CA20"/>
  <c r="CA25" s="1"/>
  <c r="CA14"/>
  <c r="CA16" s="1"/>
  <c r="CA6"/>
  <c r="CA9" s="1"/>
  <c r="BS37"/>
  <c r="BS40" s="1"/>
  <c r="BS31"/>
  <c r="BS33" s="1"/>
  <c r="BS20"/>
  <c r="BS25" s="1"/>
  <c r="BS14"/>
  <c r="BS16" s="1"/>
  <c r="BS6"/>
  <c r="BK37"/>
  <c r="BK40" s="1"/>
  <c r="BK31"/>
  <c r="BK33" s="1"/>
  <c r="BK20"/>
  <c r="BK25" s="1"/>
  <c r="BK14"/>
  <c r="BK16" s="1"/>
  <c r="BK6"/>
  <c r="BK9" s="1"/>
  <c r="BC37"/>
  <c r="BC40" s="1"/>
  <c r="BC31"/>
  <c r="BC33" s="1"/>
  <c r="BC20"/>
  <c r="BC25" s="1"/>
  <c r="BC14"/>
  <c r="BC16" s="1"/>
  <c r="BC6"/>
  <c r="BC9" s="1"/>
  <c r="AU37"/>
  <c r="AU40" s="1"/>
  <c r="AU31"/>
  <c r="AU33" s="1"/>
  <c r="AU20"/>
  <c r="AU25" s="1"/>
  <c r="AU14"/>
  <c r="AU16" s="1"/>
  <c r="AU6"/>
  <c r="AM37"/>
  <c r="AM40" s="1"/>
  <c r="AM31"/>
  <c r="AM33" s="1"/>
  <c r="AM20"/>
  <c r="AM25" s="1"/>
  <c r="AM14"/>
  <c r="AM16" s="1"/>
  <c r="AM6"/>
  <c r="AM9" s="1"/>
  <c r="AE37"/>
  <c r="AE40" s="1"/>
  <c r="AE31"/>
  <c r="AE33" s="1"/>
  <c r="AE20"/>
  <c r="AE25" s="1"/>
  <c r="AE14"/>
  <c r="AE16" s="1"/>
  <c r="AE6"/>
  <c r="AE9" s="1"/>
  <c r="W37"/>
  <c r="W40" s="1"/>
  <c r="DG9" l="1"/>
  <c r="AU9"/>
  <c r="BS9"/>
  <c r="W31"/>
  <c r="W20"/>
  <c r="W25" s="1"/>
  <c r="W14"/>
  <c r="W16" s="1"/>
  <c r="W6"/>
  <c r="W9" s="1"/>
  <c r="W33" l="1"/>
</calcChain>
</file>

<file path=xl/sharedStrings.xml><?xml version="1.0" encoding="utf-8"?>
<sst xmlns="http://schemas.openxmlformats.org/spreadsheetml/2006/main" count="988" uniqueCount="276">
  <si>
    <t>Порядковый номер</t>
  </si>
  <si>
    <t>Наименование</t>
  </si>
  <si>
    <t>Энергетическая ценность</t>
  </si>
  <si>
    <t xml:space="preserve">Белки </t>
  </si>
  <si>
    <t>Жиры</t>
  </si>
  <si>
    <t>Углеводы</t>
  </si>
  <si>
    <t>а)Свекла</t>
  </si>
  <si>
    <t>б)Капуста</t>
  </si>
  <si>
    <t>в)Морковь</t>
  </si>
  <si>
    <t>г)Лук репчатый</t>
  </si>
  <si>
    <t>д)Томатное пюре</t>
  </si>
  <si>
    <t>е)Масло сливочное</t>
  </si>
  <si>
    <t>ё)сахар</t>
  </si>
  <si>
    <t>в)Картофель</t>
  </si>
  <si>
    <t>г)Морковь</t>
  </si>
  <si>
    <t>д)Лук репчатый</t>
  </si>
  <si>
    <t>е)Томатное пюре</t>
  </si>
  <si>
    <t>ё)Масло сливочное</t>
  </si>
  <si>
    <t>ж)Сахар</t>
  </si>
  <si>
    <t>вес порций</t>
  </si>
  <si>
    <t>200\250\300</t>
  </si>
  <si>
    <t>80\100\120</t>
  </si>
  <si>
    <t>1,6\2,0\2,4</t>
  </si>
  <si>
    <t>4,1\5,2\6,2</t>
  </si>
  <si>
    <t>8,8\11,1\13,3</t>
  </si>
  <si>
    <t>91\114\136</t>
  </si>
  <si>
    <t>1,8\2,3\2,7</t>
  </si>
  <si>
    <t>4,2\5,2\6,3</t>
  </si>
  <si>
    <t>11,2\14,0\16,9</t>
  </si>
  <si>
    <t>Борщ №59</t>
  </si>
  <si>
    <t>Борщ с картофелем и капустой №60</t>
  </si>
  <si>
    <t>№</t>
  </si>
  <si>
    <t>вес</t>
  </si>
  <si>
    <t>белки</t>
  </si>
  <si>
    <t>жиры</t>
  </si>
  <si>
    <t>углеводы</t>
  </si>
  <si>
    <t>энергетическая ценность</t>
  </si>
  <si>
    <t>Холодные закуски</t>
  </si>
  <si>
    <t>Бутерброд с котлетой (6/248)</t>
  </si>
  <si>
    <t>50/40</t>
  </si>
  <si>
    <t>Бутерброд с джемом (7)</t>
  </si>
  <si>
    <t>5/30/40</t>
  </si>
  <si>
    <t>Сыр твёрдый (9)</t>
  </si>
  <si>
    <t>Масло сливочное (8)</t>
  </si>
  <si>
    <t>Первые блюда</t>
  </si>
  <si>
    <t>Борщ с капустой (59)</t>
  </si>
  <si>
    <t>Борщ с капустой и картофелем (60)</t>
  </si>
  <si>
    <t>Борщ с картофелем и фасолью (62)</t>
  </si>
  <si>
    <t>Щи зелёные с щавлем (67)</t>
  </si>
  <si>
    <t>120\90</t>
  </si>
  <si>
    <t>Суп из овощей с консервированным зелёным горошком (77)</t>
  </si>
  <si>
    <t>Суп картофельный с пшеничной крупой (79)</t>
  </si>
  <si>
    <t>Суп крестьянский с крупой пшено или перловка (76)</t>
  </si>
  <si>
    <t>Суп картофельный с гречневой крупой (80)</t>
  </si>
  <si>
    <t>Суп картофельный с горохом (81)</t>
  </si>
  <si>
    <t>Вторые блюда</t>
  </si>
  <si>
    <t>150\5</t>
  </si>
  <si>
    <t>Картофель отварной с маслом (103)</t>
  </si>
  <si>
    <t>Капуста отварная белокочанная с маслом (106)</t>
  </si>
  <si>
    <t>Горошек зелёный конс. с маслом (108\311)</t>
  </si>
  <si>
    <t>Куруруза конс. с маслом (110)</t>
  </si>
  <si>
    <t>150\10</t>
  </si>
  <si>
    <t>Морковь припущенная (112)</t>
  </si>
  <si>
    <t>Капуста тушеная свежая (114)</t>
  </si>
  <si>
    <t>Рагу из овощей (118)</t>
  </si>
  <si>
    <t>Запеканка овощная с маслом (138)</t>
  </si>
  <si>
    <t>Голубцы овощные (140\311)</t>
  </si>
  <si>
    <t>200\10</t>
  </si>
  <si>
    <t>Каша рассыпчатая с маслом гречневая (140\311)</t>
  </si>
  <si>
    <t>Каша рассыпчатая с маслом рисовая (140\311)</t>
  </si>
  <si>
    <t>Каша рассыпчатая с маслом ячневая (140\311)</t>
  </si>
  <si>
    <t>Каша рассыпчатая с маслом перловая (140\311)</t>
  </si>
  <si>
    <t>Каша рассыпчатая с маслом пшеничная (140\311)</t>
  </si>
  <si>
    <t>Каша рассыпчатая с маслом пшенная (140\311)</t>
  </si>
  <si>
    <t>Каша вязкая молочная с маслом гречневая (145)</t>
  </si>
  <si>
    <t>Каша вязкая молочная с маслом из овсяных хлопьев (145)</t>
  </si>
  <si>
    <t>Каша вязкая молочная с маслом из рисовой крупы (146)</t>
  </si>
  <si>
    <t>Каша вязкая молочная с маслом из ячневой крупы</t>
  </si>
  <si>
    <t>Каша жидкая молочная с сахаром и маслом из манной крупы (149)</t>
  </si>
  <si>
    <t>200\20</t>
  </si>
  <si>
    <t>Каша жидкая молочная с сахаром и маслом из рисовой крупы (149)</t>
  </si>
  <si>
    <t>Каша жидкая молочная с сахаром и маслом из пшена (150)</t>
  </si>
  <si>
    <t>Запеканка рисовая с творогом и маслом (154)</t>
  </si>
  <si>
    <t>Макароны отварные с маслом (164)</t>
  </si>
  <si>
    <t>Макаронник (167)</t>
  </si>
  <si>
    <t>Яйцо отварное (169)</t>
  </si>
  <si>
    <t>Омлет Натуральный (173)</t>
  </si>
  <si>
    <t>Сырники из творога с сахаром и сметаной (182)</t>
  </si>
  <si>
    <t>100\15</t>
  </si>
  <si>
    <t>1 Завтрак</t>
  </si>
  <si>
    <t>Итого</t>
  </si>
  <si>
    <t>2 завтрак</t>
  </si>
  <si>
    <t>Обед</t>
  </si>
  <si>
    <t>Сосиски отварные с маслом (219)</t>
  </si>
  <si>
    <t>Полдник</t>
  </si>
  <si>
    <t>Ужин</t>
  </si>
  <si>
    <t>Рыбные блюда</t>
  </si>
  <si>
    <t>Минтай припущенный с маслом (192)</t>
  </si>
  <si>
    <t>75\5</t>
  </si>
  <si>
    <t>Минтай припущенный в молоке (193)</t>
  </si>
  <si>
    <t>Минтай, тушённый в томате с овощами (194)</t>
  </si>
  <si>
    <t>Хек, тушённый в томате с овощами (194)</t>
  </si>
  <si>
    <t>Котлеты или биточки из трески с маслом (202)</t>
  </si>
  <si>
    <t>Треска отварная с маслом (190)</t>
  </si>
  <si>
    <t>Мясные блюда</t>
  </si>
  <si>
    <t>Говядина отварная (217)</t>
  </si>
  <si>
    <t>50\5</t>
  </si>
  <si>
    <t>Сардельки отварные с маслом (219)</t>
  </si>
  <si>
    <t>Язык говяжий отварной с соусом молочным (218\311)</t>
  </si>
  <si>
    <t>50\30</t>
  </si>
  <si>
    <t>Бефстроганов (226)</t>
  </si>
  <si>
    <t>50\50</t>
  </si>
  <si>
    <t>Печень по-строгановски (232)</t>
  </si>
  <si>
    <t>Говядина тушёная (233)</t>
  </si>
  <si>
    <t>Жаркое по-домашнему из говядины (236)</t>
  </si>
  <si>
    <t>50\125</t>
  </si>
  <si>
    <t>Гуляш говяжий (237)</t>
  </si>
  <si>
    <t>Печень говяжья, тушённая в соусе сметанном (238\314)</t>
  </si>
  <si>
    <t>Сердце в соусе сметанном с томатом и луком (239\317)</t>
  </si>
  <si>
    <t>Плов говяжий (244)</t>
  </si>
  <si>
    <t>50\100</t>
  </si>
  <si>
    <t>Котлеты, биточки  шницели говяжьи с маслом (248)</t>
  </si>
  <si>
    <t>Котлеты домашние с маслом (251)</t>
  </si>
  <si>
    <t>41\5</t>
  </si>
  <si>
    <t>Запеканка картофельная с маслом из говядины (272)</t>
  </si>
  <si>
    <t>140\5</t>
  </si>
  <si>
    <t>Запеканка из капусты и отварного мяса со сметаной (273)</t>
  </si>
  <si>
    <t>Макаронник из говядины с маслом (275)</t>
  </si>
  <si>
    <t>Макаронник из сердца говяжьего с маслом (275)</t>
  </si>
  <si>
    <t>145\5</t>
  </si>
  <si>
    <t>Курица отварная с маслом (278)</t>
  </si>
  <si>
    <t>Курица тушёная в соусе сметанном (280\314)</t>
  </si>
  <si>
    <t>Курица, тушёная в соусе с овощами (282)</t>
  </si>
  <si>
    <t>Плов из курицы (283)</t>
  </si>
  <si>
    <t>Котлеты рубленные из курицы с маслом (285)</t>
  </si>
  <si>
    <t>Прочее</t>
  </si>
  <si>
    <t>Соус сметанный (314)</t>
  </si>
  <si>
    <t>Соус сметанный с томатом и луком (317)</t>
  </si>
  <si>
    <t>Фрукты</t>
  </si>
  <si>
    <t>Яблоки (323)</t>
  </si>
  <si>
    <t>Груши (323)</t>
  </si>
  <si>
    <t>Персики (323)</t>
  </si>
  <si>
    <t>Абрикосы (323)</t>
  </si>
  <si>
    <t>Бананы (323)</t>
  </si>
  <si>
    <t>Виноград (323)</t>
  </si>
  <si>
    <t>Арбуз (324)</t>
  </si>
  <si>
    <t>Дыня (324)</t>
  </si>
  <si>
    <t>Апельсины (325)</t>
  </si>
  <si>
    <t>Мандарины (325)</t>
  </si>
  <si>
    <t>Напитки</t>
  </si>
  <si>
    <t>Компот из свежих яблок (326)</t>
  </si>
  <si>
    <t>Компот из свежей вишни (326)</t>
  </si>
  <si>
    <t>Компот из смеси сухофруктов (330)</t>
  </si>
  <si>
    <t>Кисель из вишни (331)</t>
  </si>
  <si>
    <t>Кисель из яблок (332)</t>
  </si>
  <si>
    <t>Яблоки печёные (345)</t>
  </si>
  <si>
    <t>Чай с сахаром (349)</t>
  </si>
  <si>
    <t>Чай с лимоном (350)</t>
  </si>
  <si>
    <t>200\15\7</t>
  </si>
  <si>
    <t>150\10\5</t>
  </si>
  <si>
    <t>Чай с молоком (351)</t>
  </si>
  <si>
    <t>Кофейный напиток с молоком (352)</t>
  </si>
  <si>
    <t>Кофейный напиток с молоком сгущённым (355)</t>
  </si>
  <si>
    <t>Молоко кипячёное (357)</t>
  </si>
  <si>
    <t>Кефир (358)</t>
  </si>
  <si>
    <t>Ряженка (358)</t>
  </si>
  <si>
    <t>Сок томатный (362)</t>
  </si>
  <si>
    <t>Сок яблочный (362)</t>
  </si>
  <si>
    <t>Сок виноградный (362)</t>
  </si>
  <si>
    <t>Мучные изделия</t>
  </si>
  <si>
    <t>Оладьи со сметаной (371\370)</t>
  </si>
  <si>
    <t>150\15</t>
  </si>
  <si>
    <t>Оладьи с маслом (371\370)</t>
  </si>
  <si>
    <t>Ватрушка с творогом (376\375)</t>
  </si>
  <si>
    <t>Ватрушка с повидлом (376\375)</t>
  </si>
  <si>
    <t>Слойка с повидлом (378\375)</t>
  </si>
  <si>
    <t>Вареники ленивые отварные с маслом (180)</t>
  </si>
  <si>
    <t>100\5</t>
  </si>
  <si>
    <t>Галушки творожные с маслом (181)</t>
  </si>
  <si>
    <t>Сырники из творога со сметаной (182)</t>
  </si>
  <si>
    <t>Сырники из творога с вареньем (182)</t>
  </si>
  <si>
    <t>Сырники из творога с маслом (182)</t>
  </si>
  <si>
    <t>Лапшевик с творогом со сметаной (168)</t>
  </si>
  <si>
    <t>Запеканка из творога с манной крупой со сметаной (188)</t>
  </si>
  <si>
    <t>1 НЕДЕЛЯ Вторник</t>
  </si>
  <si>
    <t>1 НЕДЕЛЯ Среда</t>
  </si>
  <si>
    <t>1 НЕДЕЛЯ Четверг</t>
  </si>
  <si>
    <t>1 НЕДЕЛЯ Пятница</t>
  </si>
  <si>
    <t>1 НЕДЕЛЯ Суббота</t>
  </si>
  <si>
    <t>1 НЕДЕЛЯ Воскресенье</t>
  </si>
  <si>
    <t>2 НЕДЕЛЯ Понедельник</t>
  </si>
  <si>
    <t>2 НЕДЕЛЯ Вторник</t>
  </si>
  <si>
    <t>2 НЕДЕЛЯ Среда</t>
  </si>
  <si>
    <t>2 НЕДЕЛЯ Четверг</t>
  </si>
  <si>
    <t>2 НЕДЕЛЯ Пятница</t>
  </si>
  <si>
    <t>2 НЕДЕЛЯ Суббота</t>
  </si>
  <si>
    <t>2 НЕДЕЛЯ Воскресенье</t>
  </si>
  <si>
    <t>Сельдь с луком (*129)</t>
  </si>
  <si>
    <t>Картофельная запеканка с рыбными консервами (*519)</t>
  </si>
  <si>
    <t>Огурец свежий **</t>
  </si>
  <si>
    <t>Помидор свежий **</t>
  </si>
  <si>
    <t>Перец болгарский свежий  **</t>
  </si>
  <si>
    <t>Икра кабачковая конс **</t>
  </si>
  <si>
    <t>Икра баклажанная конс **</t>
  </si>
  <si>
    <t>Лечо  **</t>
  </si>
  <si>
    <t>Сельдь атлантическая среднесолёная **</t>
  </si>
  <si>
    <t>Хлеб белый пшеничный **</t>
  </si>
  <si>
    <t>Хлеб ржаной **</t>
  </si>
  <si>
    <t>Сдобная выпечка **</t>
  </si>
  <si>
    <t>Сушки  **</t>
  </si>
  <si>
    <t>Вафли с масляной начинкой **</t>
  </si>
  <si>
    <t>Вафли с фруктовой начинкой **</t>
  </si>
  <si>
    <t>Пряники **</t>
  </si>
  <si>
    <t>Помидоры консервированные **</t>
  </si>
  <si>
    <r>
      <t xml:space="preserve">Огурцы </t>
    </r>
    <r>
      <rPr>
        <i/>
        <sz val="11"/>
        <color theme="1"/>
        <rFont val="Calibri"/>
        <family val="2"/>
        <charset val="204"/>
        <scheme val="minor"/>
      </rPr>
      <t>консервированные **</t>
    </r>
  </si>
  <si>
    <t>Капуста консервированная **</t>
  </si>
  <si>
    <t>Сок апельсиновый **</t>
  </si>
  <si>
    <t>Сок ананасовый **</t>
  </si>
  <si>
    <t>Борщ с картофелем (61)</t>
  </si>
  <si>
    <t>Рассольник ленинградский с перловой крупой (74)</t>
  </si>
  <si>
    <t>Суп картофельный с рисовой крупой (79)</t>
  </si>
  <si>
    <t>Суп крестьянский с крупой перловка (76)</t>
  </si>
  <si>
    <t>Суп крестьянский с крупой пшено (76)</t>
  </si>
  <si>
    <t>1 НЕДЕЛЯ Понедельник</t>
  </si>
  <si>
    <t>Каша жидкая молочная из гречневой крупы с сахаром (151)</t>
  </si>
  <si>
    <t>Суп молочный с макаронами (97)</t>
  </si>
  <si>
    <t>Йогурт **</t>
  </si>
  <si>
    <t>Какао с молоком (354)</t>
  </si>
  <si>
    <t>82\10</t>
  </si>
  <si>
    <t>Хлеб ассорти **</t>
  </si>
  <si>
    <t xml:space="preserve">множитель </t>
  </si>
  <si>
    <t>вес кратный 10 г</t>
  </si>
  <si>
    <t>белка в 10 г</t>
  </si>
  <si>
    <t>количество белка</t>
  </si>
  <si>
    <t>Жиров 10г</t>
  </si>
  <si>
    <t>количество жиров</t>
  </si>
  <si>
    <t>Углеводов в 10 г</t>
  </si>
  <si>
    <t>количество углеводов</t>
  </si>
  <si>
    <t>Энерг. ценность в 10 г</t>
  </si>
  <si>
    <t>помидор свежий **</t>
  </si>
  <si>
    <t>К-во энерг. цен.</t>
  </si>
  <si>
    <t>Печенье</t>
  </si>
  <si>
    <t>Огурцы консервированные **</t>
  </si>
  <si>
    <t>130\5</t>
  </si>
  <si>
    <t>150\50</t>
  </si>
  <si>
    <t>70\126</t>
  </si>
  <si>
    <t>80\8</t>
  </si>
  <si>
    <t>130\9</t>
  </si>
  <si>
    <t>59\120</t>
  </si>
  <si>
    <t>60\50</t>
  </si>
  <si>
    <t>170\6</t>
  </si>
  <si>
    <t>Драчена(179)</t>
  </si>
  <si>
    <t>85\8</t>
  </si>
  <si>
    <t>61\121</t>
  </si>
  <si>
    <t>100\6</t>
  </si>
  <si>
    <t>Лапшевник с творогом с маслом (168)</t>
  </si>
  <si>
    <t>Лапшевник с творогом со сметаной (168)</t>
  </si>
  <si>
    <t>120\8</t>
  </si>
  <si>
    <t>Каша жидкая молочная с  маслом из манной крупы (149)</t>
  </si>
  <si>
    <t>30\5</t>
  </si>
  <si>
    <t>100\7</t>
  </si>
  <si>
    <t>Арбуз(324)</t>
  </si>
  <si>
    <t>40\4</t>
  </si>
  <si>
    <t>110\8</t>
  </si>
  <si>
    <t>180\9</t>
  </si>
  <si>
    <t>Каша жидкая молочная с  маслом из пшена (150)</t>
  </si>
  <si>
    <t>Каша жидкая молочная с маслом из пшена (150)</t>
  </si>
  <si>
    <t>61\200</t>
  </si>
  <si>
    <t>60\30</t>
  </si>
  <si>
    <t>70\7</t>
  </si>
  <si>
    <t>120\9</t>
  </si>
  <si>
    <t>Всего</t>
  </si>
  <si>
    <t>Всего за 14 дней</t>
  </si>
  <si>
    <t>Всего за 1 день</t>
  </si>
  <si>
    <t>Норма за 1 день</t>
  </si>
  <si>
    <t>18?3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</si>
</sst>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vertical="center"/>
    </xf>
    <xf numFmtId="1" fontId="0" fillId="0" borderId="0" xfId="0" applyNumberFormat="1" applyBorder="1" applyAlignment="1">
      <alignment vertical="center"/>
    </xf>
    <xf numFmtId="0" fontId="0" fillId="0" borderId="0" xfId="0" applyBorder="1" applyAlignment="1"/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0" fillId="4" borderId="0" xfId="0" applyFill="1" applyAlignment="1">
      <alignment horizontal="center" vertical="center" wrapText="1"/>
    </xf>
    <xf numFmtId="0" fontId="0" fillId="4" borderId="0" xfId="0" applyFill="1"/>
    <xf numFmtId="0" fontId="0" fillId="4" borderId="0" xfId="0" applyFill="1" applyBorder="1" applyAlignment="1">
      <alignment horizontal="center" vertical="center"/>
    </xf>
    <xf numFmtId="0" fontId="0" fillId="4" borderId="0" xfId="0" applyFill="1" applyBorder="1"/>
    <xf numFmtId="0" fontId="0" fillId="5" borderId="0" xfId="0" applyFill="1" applyAlignment="1">
      <alignment horizontal="center" vertical="center" wrapText="1"/>
    </xf>
    <xf numFmtId="0" fontId="0" fillId="5" borderId="0" xfId="0" applyFill="1"/>
    <xf numFmtId="0" fontId="0" fillId="6" borderId="0" xfId="0" applyFill="1" applyAlignment="1">
      <alignment horizontal="center" vertical="center" wrapText="1"/>
    </xf>
    <xf numFmtId="0" fontId="0" fillId="6" borderId="0" xfId="0" applyFill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view="pageLayout" topLeftCell="A40" zoomScaleNormal="100" workbookViewId="0">
      <selection activeCell="CH9" sqref="CH9"/>
    </sheetView>
  </sheetViews>
  <sheetFormatPr defaultRowHeight="15"/>
  <cols>
    <col min="1" max="1" width="5.140625" style="1" customWidth="1"/>
    <col min="2" max="2" width="30.7109375" style="1" customWidth="1"/>
    <col min="3" max="3" width="9.140625" style="1" customWidth="1"/>
    <col min="4" max="4" width="14" style="1" customWidth="1"/>
    <col min="5" max="7" width="9.140625" style="1"/>
    <col min="8" max="8" width="5.28515625" customWidth="1"/>
    <col min="9" max="9" width="30.140625" customWidth="1"/>
    <col min="10" max="10" width="8.5703125" customWidth="1"/>
    <col min="11" max="11" width="13.5703125" customWidth="1"/>
  </cols>
  <sheetData>
    <row r="1" spans="1:14" ht="15" customHeight="1">
      <c r="A1" s="72" t="s">
        <v>0</v>
      </c>
      <c r="B1" s="71" t="s">
        <v>1</v>
      </c>
      <c r="C1" s="71" t="s">
        <v>19</v>
      </c>
      <c r="D1" s="71" t="s">
        <v>2</v>
      </c>
      <c r="E1" s="71" t="s">
        <v>3</v>
      </c>
      <c r="F1" s="71" t="s">
        <v>4</v>
      </c>
      <c r="G1" s="71" t="s">
        <v>5</v>
      </c>
      <c r="H1" s="72" t="s">
        <v>0</v>
      </c>
      <c r="I1" s="71" t="s">
        <v>1</v>
      </c>
      <c r="J1" s="71" t="s">
        <v>19</v>
      </c>
      <c r="K1" s="71" t="s">
        <v>2</v>
      </c>
      <c r="L1" s="71" t="s">
        <v>3</v>
      </c>
      <c r="M1" s="71" t="s">
        <v>4</v>
      </c>
      <c r="N1" s="71" t="s">
        <v>5</v>
      </c>
    </row>
    <row r="2" spans="1:14">
      <c r="A2" s="72"/>
      <c r="B2" s="71"/>
      <c r="C2" s="71"/>
      <c r="D2" s="71"/>
      <c r="E2" s="71"/>
      <c r="F2" s="71"/>
      <c r="G2" s="71"/>
      <c r="H2" s="72"/>
      <c r="I2" s="71"/>
      <c r="J2" s="71"/>
      <c r="K2" s="71"/>
      <c r="L2" s="71"/>
      <c r="M2" s="71"/>
      <c r="N2" s="71"/>
    </row>
    <row r="3" spans="1:14">
      <c r="A3" s="72"/>
      <c r="B3" s="71"/>
      <c r="C3" s="71"/>
      <c r="D3" s="71"/>
      <c r="E3" s="71"/>
      <c r="F3" s="71"/>
      <c r="G3" s="71"/>
      <c r="H3" s="72"/>
      <c r="I3" s="71"/>
      <c r="J3" s="71"/>
      <c r="K3" s="71"/>
      <c r="L3" s="71"/>
      <c r="M3" s="71"/>
      <c r="N3" s="71"/>
    </row>
    <row r="4" spans="1:14" ht="30">
      <c r="A4" s="1">
        <v>1</v>
      </c>
      <c r="B4" s="39" t="s">
        <v>29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24</v>
      </c>
      <c r="J4" s="1" t="s">
        <v>20</v>
      </c>
    </row>
    <row r="5" spans="1:14">
      <c r="B5" s="40" t="s">
        <v>6</v>
      </c>
    </row>
    <row r="6" spans="1:14">
      <c r="B6" s="41" t="s">
        <v>7</v>
      </c>
    </row>
    <row r="7" spans="1:14">
      <c r="B7" s="41" t="s">
        <v>8</v>
      </c>
    </row>
    <row r="8" spans="1:14">
      <c r="B8" s="41" t="s">
        <v>9</v>
      </c>
    </row>
    <row r="9" spans="1:14">
      <c r="B9" s="41" t="s">
        <v>10</v>
      </c>
    </row>
    <row r="10" spans="1:14">
      <c r="B10" s="41" t="s">
        <v>11</v>
      </c>
    </row>
    <row r="11" spans="1:14">
      <c r="B11" s="41" t="s">
        <v>12</v>
      </c>
    </row>
    <row r="12" spans="1:14" ht="30">
      <c r="A12" s="1">
        <v>2</v>
      </c>
      <c r="B12" s="39" t="s">
        <v>30</v>
      </c>
      <c r="C12" s="1" t="s">
        <v>20</v>
      </c>
      <c r="D12" s="1" t="s">
        <v>25</v>
      </c>
      <c r="E12" s="1" t="s">
        <v>26</v>
      </c>
      <c r="F12" s="1" t="s">
        <v>27</v>
      </c>
      <c r="G12" s="1" t="s">
        <v>28</v>
      </c>
    </row>
    <row r="13" spans="1:14">
      <c r="B13" s="40" t="s">
        <v>6</v>
      </c>
    </row>
    <row r="14" spans="1:14">
      <c r="B14" s="41" t="s">
        <v>7</v>
      </c>
    </row>
    <row r="15" spans="1:14">
      <c r="B15" s="41" t="s">
        <v>13</v>
      </c>
    </row>
    <row r="16" spans="1:14">
      <c r="B16" s="41" t="s">
        <v>14</v>
      </c>
    </row>
    <row r="17" spans="1:2">
      <c r="B17" s="41" t="s">
        <v>15</v>
      </c>
    </row>
    <row r="18" spans="1:2">
      <c r="B18" s="41" t="s">
        <v>16</v>
      </c>
    </row>
    <row r="19" spans="1:2">
      <c r="B19" s="41" t="s">
        <v>17</v>
      </c>
    </row>
    <row r="20" spans="1:2">
      <c r="B20" s="41" t="s">
        <v>18</v>
      </c>
    </row>
    <row r="21" spans="1:2">
      <c r="A21" s="1">
        <v>3</v>
      </c>
      <c r="B21" s="41"/>
    </row>
  </sheetData>
  <mergeCells count="14">
    <mergeCell ref="N1:N3"/>
    <mergeCell ref="C1:C3"/>
    <mergeCell ref="H1:H3"/>
    <mergeCell ref="A1:A3"/>
    <mergeCell ref="B1:B3"/>
    <mergeCell ref="D1:D3"/>
    <mergeCell ref="E1:E3"/>
    <mergeCell ref="F1:F3"/>
    <mergeCell ref="G1:G3"/>
    <mergeCell ref="I1:I3"/>
    <mergeCell ref="J1:J3"/>
    <mergeCell ref="K1:K3"/>
    <mergeCell ref="L1:L3"/>
    <mergeCell ref="M1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O411"/>
  <sheetViews>
    <sheetView tabSelected="1" showWhiteSpace="0" view="pageLayout" topLeftCell="BW1" zoomScaleNormal="100" workbookViewId="0">
      <selection activeCell="CE12" sqref="CE12"/>
    </sheetView>
  </sheetViews>
  <sheetFormatPr defaultRowHeight="15"/>
  <cols>
    <col min="1" max="1" width="5.28515625" customWidth="1"/>
    <col min="2" max="2" width="31" customWidth="1"/>
    <col min="3" max="6" width="8.85546875" customWidth="1"/>
    <col min="7" max="7" width="15.140625" customWidth="1"/>
    <col min="8" max="8" width="5.28515625" customWidth="1"/>
    <col min="9" max="9" width="29" customWidth="1"/>
    <col min="10" max="10" width="8.85546875" customWidth="1"/>
    <col min="11" max="11" width="9.140625" customWidth="1"/>
    <col min="12" max="12" width="8.140625" customWidth="1"/>
    <col min="13" max="13" width="8.7109375" customWidth="1"/>
    <col min="14" max="15" width="9" customWidth="1"/>
    <col min="16" max="16" width="7.28515625" customWidth="1"/>
    <col min="17" max="17" width="25.140625" customWidth="1"/>
    <col min="18" max="21" width="9.140625" customWidth="1"/>
    <col min="23" max="23" width="9.140625" customWidth="1"/>
    <col min="24" max="24" width="5.85546875" customWidth="1"/>
    <col min="25" max="25" width="26.85546875" customWidth="1"/>
    <col min="26" max="29" width="8.5703125" customWidth="1"/>
    <col min="30" max="30" width="9.85546875" customWidth="1"/>
    <col min="32" max="32" width="6.140625" customWidth="1"/>
    <col min="33" max="33" width="27.5703125" customWidth="1"/>
    <col min="34" max="37" width="7.7109375" customWidth="1"/>
    <col min="40" max="40" width="5.5703125" customWidth="1"/>
    <col min="41" max="41" width="29.140625" customWidth="1"/>
    <col min="42" max="45" width="7.140625" customWidth="1"/>
    <col min="48" max="48" width="7" customWidth="1"/>
    <col min="49" max="49" width="28.85546875" customWidth="1"/>
    <col min="50" max="53" width="8.140625" customWidth="1"/>
    <col min="56" max="56" width="6.85546875" customWidth="1"/>
    <col min="57" max="57" width="27.5703125" customWidth="1"/>
    <col min="58" max="61" width="7.7109375" customWidth="1"/>
    <col min="64" max="64" width="7.5703125" customWidth="1"/>
    <col min="65" max="65" width="27.85546875" customWidth="1"/>
    <col min="66" max="69" width="7.85546875" customWidth="1"/>
    <col min="72" max="72" width="7" customWidth="1"/>
    <col min="73" max="73" width="31.7109375" customWidth="1"/>
    <col min="74" max="77" width="7.5703125" customWidth="1"/>
    <col min="80" max="80" width="6.42578125" customWidth="1"/>
    <col min="81" max="81" width="29.85546875" customWidth="1"/>
    <col min="82" max="85" width="8" customWidth="1"/>
    <col min="88" max="88" width="5.85546875" customWidth="1"/>
    <col min="89" max="89" width="31.7109375" customWidth="1"/>
    <col min="90" max="93" width="7.7109375" customWidth="1"/>
    <col min="96" max="96" width="6.140625" customWidth="1"/>
    <col min="97" max="97" width="33.7109375" customWidth="1"/>
    <col min="98" max="101" width="7.28515625" customWidth="1"/>
    <col min="104" max="104" width="6.140625" customWidth="1"/>
    <col min="105" max="105" width="31.5703125" customWidth="1"/>
    <col min="106" max="109" width="7.5703125" customWidth="1"/>
    <col min="112" max="112" width="6.28515625" customWidth="1"/>
    <col min="113" max="113" width="30.42578125" customWidth="1"/>
    <col min="114" max="117" width="7.7109375" customWidth="1"/>
    <col min="120" max="120" width="6.42578125" customWidth="1"/>
    <col min="121" max="121" width="31.7109375" customWidth="1"/>
    <col min="122" max="125" width="7.28515625" customWidth="1"/>
  </cols>
  <sheetData>
    <row r="1" spans="1:119" ht="15" customHeight="1">
      <c r="A1" s="77" t="s">
        <v>31</v>
      </c>
      <c r="B1" s="77" t="s">
        <v>1</v>
      </c>
      <c r="C1" s="73" t="s">
        <v>32</v>
      </c>
      <c r="D1" s="73" t="s">
        <v>33</v>
      </c>
      <c r="E1" s="73" t="s">
        <v>34</v>
      </c>
      <c r="F1" s="73" t="s">
        <v>35</v>
      </c>
      <c r="G1" s="78" t="s">
        <v>36</v>
      </c>
      <c r="H1" s="74" t="s">
        <v>31</v>
      </c>
      <c r="I1" s="74" t="s">
        <v>1</v>
      </c>
      <c r="J1" s="74" t="s">
        <v>32</v>
      </c>
      <c r="K1" s="74" t="s">
        <v>33</v>
      </c>
      <c r="L1" s="74" t="s">
        <v>34</v>
      </c>
      <c r="M1" s="75" t="s">
        <v>35</v>
      </c>
      <c r="N1" s="75" t="s">
        <v>36</v>
      </c>
      <c r="O1" s="73" t="s">
        <v>90</v>
      </c>
      <c r="P1" s="74" t="s">
        <v>31</v>
      </c>
      <c r="Q1" s="74" t="s">
        <v>1</v>
      </c>
      <c r="R1" s="74" t="s">
        <v>32</v>
      </c>
      <c r="S1" s="74" t="s">
        <v>33</v>
      </c>
      <c r="T1" s="74" t="s">
        <v>34</v>
      </c>
      <c r="U1" s="75" t="s">
        <v>35</v>
      </c>
      <c r="V1" s="75" t="s">
        <v>36</v>
      </c>
      <c r="W1" s="73" t="s">
        <v>90</v>
      </c>
      <c r="X1" s="74" t="s">
        <v>31</v>
      </c>
      <c r="Y1" s="74" t="s">
        <v>1</v>
      </c>
      <c r="Z1" s="74" t="s">
        <v>32</v>
      </c>
      <c r="AA1" s="74" t="s">
        <v>33</v>
      </c>
      <c r="AB1" s="74" t="s">
        <v>34</v>
      </c>
      <c r="AC1" s="75" t="s">
        <v>35</v>
      </c>
      <c r="AD1" s="75" t="s">
        <v>36</v>
      </c>
      <c r="AE1" s="73" t="s">
        <v>90</v>
      </c>
      <c r="AF1" s="74" t="s">
        <v>31</v>
      </c>
      <c r="AG1" s="74" t="s">
        <v>1</v>
      </c>
      <c r="AH1" s="74" t="s">
        <v>32</v>
      </c>
      <c r="AI1" s="74" t="s">
        <v>33</v>
      </c>
      <c r="AJ1" s="74" t="s">
        <v>34</v>
      </c>
      <c r="AK1" s="75" t="s">
        <v>35</v>
      </c>
      <c r="AL1" s="75" t="s">
        <v>36</v>
      </c>
      <c r="AM1" s="73" t="s">
        <v>90</v>
      </c>
      <c r="AN1" s="74" t="s">
        <v>31</v>
      </c>
      <c r="AO1" s="74" t="s">
        <v>1</v>
      </c>
      <c r="AP1" s="74" t="s">
        <v>32</v>
      </c>
      <c r="AQ1" s="74" t="s">
        <v>33</v>
      </c>
      <c r="AR1" s="74" t="s">
        <v>34</v>
      </c>
      <c r="AS1" s="75" t="s">
        <v>35</v>
      </c>
      <c r="AT1" s="75" t="s">
        <v>36</v>
      </c>
      <c r="AU1" s="73" t="s">
        <v>90</v>
      </c>
      <c r="AV1" s="74" t="s">
        <v>31</v>
      </c>
      <c r="AW1" s="74" t="s">
        <v>1</v>
      </c>
      <c r="AX1" s="74" t="s">
        <v>32</v>
      </c>
      <c r="AY1" s="74" t="s">
        <v>33</v>
      </c>
      <c r="AZ1" s="74" t="s">
        <v>34</v>
      </c>
      <c r="BA1" s="75" t="s">
        <v>35</v>
      </c>
      <c r="BB1" s="75" t="s">
        <v>36</v>
      </c>
      <c r="BC1" s="73" t="s">
        <v>90</v>
      </c>
      <c r="BD1" s="74" t="s">
        <v>31</v>
      </c>
      <c r="BE1" s="74" t="s">
        <v>1</v>
      </c>
      <c r="BF1" s="74" t="s">
        <v>32</v>
      </c>
      <c r="BG1" s="74" t="s">
        <v>33</v>
      </c>
      <c r="BH1" s="74" t="s">
        <v>34</v>
      </c>
      <c r="BI1" s="75" t="s">
        <v>35</v>
      </c>
      <c r="BJ1" s="75" t="s">
        <v>36</v>
      </c>
      <c r="BK1" s="73" t="s">
        <v>90</v>
      </c>
      <c r="BL1" s="74" t="s">
        <v>31</v>
      </c>
      <c r="BM1" s="74" t="s">
        <v>1</v>
      </c>
      <c r="BN1" s="74" t="s">
        <v>32</v>
      </c>
      <c r="BO1" s="74" t="s">
        <v>33</v>
      </c>
      <c r="BP1" s="74" t="s">
        <v>34</v>
      </c>
      <c r="BQ1" s="75" t="s">
        <v>35</v>
      </c>
      <c r="BR1" s="75" t="s">
        <v>36</v>
      </c>
      <c r="BS1" s="73" t="s">
        <v>90</v>
      </c>
      <c r="BT1" s="74" t="s">
        <v>31</v>
      </c>
      <c r="BU1" s="74" t="s">
        <v>1</v>
      </c>
      <c r="BV1" s="74" t="s">
        <v>32</v>
      </c>
      <c r="BW1" s="74" t="s">
        <v>33</v>
      </c>
      <c r="BX1" s="74" t="s">
        <v>34</v>
      </c>
      <c r="BY1" s="75" t="s">
        <v>35</v>
      </c>
      <c r="BZ1" s="75" t="s">
        <v>36</v>
      </c>
      <c r="CA1" s="73" t="s">
        <v>90</v>
      </c>
      <c r="CB1" s="74" t="s">
        <v>31</v>
      </c>
      <c r="CC1" s="74" t="s">
        <v>1</v>
      </c>
      <c r="CD1" s="74" t="s">
        <v>32</v>
      </c>
      <c r="CE1" s="74" t="s">
        <v>33</v>
      </c>
      <c r="CF1" s="74" t="s">
        <v>34</v>
      </c>
      <c r="CG1" s="75" t="s">
        <v>35</v>
      </c>
      <c r="CH1" s="75" t="s">
        <v>36</v>
      </c>
      <c r="CI1" s="73" t="s">
        <v>90</v>
      </c>
      <c r="CJ1" s="74" t="s">
        <v>31</v>
      </c>
      <c r="CK1" s="74" t="s">
        <v>1</v>
      </c>
      <c r="CL1" s="74" t="s">
        <v>32</v>
      </c>
      <c r="CM1" s="74" t="s">
        <v>33</v>
      </c>
      <c r="CN1" s="74" t="s">
        <v>34</v>
      </c>
      <c r="CO1" s="75" t="s">
        <v>35</v>
      </c>
      <c r="CP1" s="75" t="s">
        <v>36</v>
      </c>
      <c r="CQ1" s="73" t="s">
        <v>90</v>
      </c>
      <c r="CR1" s="74" t="s">
        <v>31</v>
      </c>
      <c r="CS1" s="74" t="s">
        <v>1</v>
      </c>
      <c r="CT1" s="74" t="s">
        <v>32</v>
      </c>
      <c r="CU1" s="74" t="s">
        <v>33</v>
      </c>
      <c r="CV1" s="74" t="s">
        <v>34</v>
      </c>
      <c r="CW1" s="75" t="s">
        <v>35</v>
      </c>
      <c r="CX1" s="75" t="s">
        <v>36</v>
      </c>
      <c r="CY1" s="73" t="s">
        <v>90</v>
      </c>
      <c r="CZ1" s="74" t="s">
        <v>31</v>
      </c>
      <c r="DA1" s="74" t="s">
        <v>1</v>
      </c>
      <c r="DB1" s="74" t="s">
        <v>32</v>
      </c>
      <c r="DC1" s="74" t="s">
        <v>33</v>
      </c>
      <c r="DD1" s="74" t="s">
        <v>34</v>
      </c>
      <c r="DE1" s="75" t="s">
        <v>35</v>
      </c>
      <c r="DF1" s="75" t="s">
        <v>36</v>
      </c>
      <c r="DG1" s="73" t="s">
        <v>90</v>
      </c>
      <c r="DH1" s="74" t="s">
        <v>31</v>
      </c>
      <c r="DI1" s="74" t="s">
        <v>1</v>
      </c>
      <c r="DJ1" s="74" t="s">
        <v>32</v>
      </c>
      <c r="DK1" s="74" t="s">
        <v>33</v>
      </c>
      <c r="DL1" s="74" t="s">
        <v>34</v>
      </c>
      <c r="DM1" s="75" t="s">
        <v>35</v>
      </c>
      <c r="DN1" s="75" t="s">
        <v>36</v>
      </c>
      <c r="DO1" s="73" t="s">
        <v>90</v>
      </c>
    </row>
    <row r="2" spans="1:119">
      <c r="A2" s="77"/>
      <c r="B2" s="77"/>
      <c r="C2" s="73"/>
      <c r="D2" s="73"/>
      <c r="E2" s="73"/>
      <c r="F2" s="73"/>
      <c r="G2" s="79"/>
      <c r="H2" s="74"/>
      <c r="I2" s="74"/>
      <c r="J2" s="74"/>
      <c r="K2" s="74"/>
      <c r="L2" s="74"/>
      <c r="M2" s="75"/>
      <c r="N2" s="75"/>
      <c r="O2" s="73"/>
      <c r="P2" s="74"/>
      <c r="Q2" s="74"/>
      <c r="R2" s="74"/>
      <c r="S2" s="74"/>
      <c r="T2" s="74"/>
      <c r="U2" s="75"/>
      <c r="V2" s="75"/>
      <c r="W2" s="73"/>
      <c r="X2" s="74"/>
      <c r="Y2" s="74"/>
      <c r="Z2" s="74"/>
      <c r="AA2" s="74"/>
      <c r="AB2" s="74"/>
      <c r="AC2" s="75"/>
      <c r="AD2" s="75"/>
      <c r="AE2" s="73"/>
      <c r="AF2" s="74"/>
      <c r="AG2" s="74"/>
      <c r="AH2" s="74"/>
      <c r="AI2" s="74"/>
      <c r="AJ2" s="74"/>
      <c r="AK2" s="75"/>
      <c r="AL2" s="75"/>
      <c r="AM2" s="73"/>
      <c r="AN2" s="74"/>
      <c r="AO2" s="74"/>
      <c r="AP2" s="74"/>
      <c r="AQ2" s="74"/>
      <c r="AR2" s="74"/>
      <c r="AS2" s="75"/>
      <c r="AT2" s="75"/>
      <c r="AU2" s="73"/>
      <c r="AV2" s="74"/>
      <c r="AW2" s="74"/>
      <c r="AX2" s="74"/>
      <c r="AY2" s="74"/>
      <c r="AZ2" s="74"/>
      <c r="BA2" s="75"/>
      <c r="BB2" s="75"/>
      <c r="BC2" s="73"/>
      <c r="BD2" s="74"/>
      <c r="BE2" s="74"/>
      <c r="BF2" s="74"/>
      <c r="BG2" s="74"/>
      <c r="BH2" s="74"/>
      <c r="BI2" s="75"/>
      <c r="BJ2" s="75"/>
      <c r="BK2" s="73"/>
      <c r="BL2" s="74"/>
      <c r="BM2" s="74"/>
      <c r="BN2" s="74"/>
      <c r="BO2" s="74"/>
      <c r="BP2" s="74"/>
      <c r="BQ2" s="75"/>
      <c r="BR2" s="75"/>
      <c r="BS2" s="73"/>
      <c r="BT2" s="74"/>
      <c r="BU2" s="74"/>
      <c r="BV2" s="74"/>
      <c r="BW2" s="74"/>
      <c r="BX2" s="74"/>
      <c r="BY2" s="75"/>
      <c r="BZ2" s="75"/>
      <c r="CA2" s="73"/>
      <c r="CB2" s="74"/>
      <c r="CC2" s="74"/>
      <c r="CD2" s="74"/>
      <c r="CE2" s="74"/>
      <c r="CF2" s="74"/>
      <c r="CG2" s="75"/>
      <c r="CH2" s="75"/>
      <c r="CI2" s="73"/>
      <c r="CJ2" s="74"/>
      <c r="CK2" s="74"/>
      <c r="CL2" s="74"/>
      <c r="CM2" s="74"/>
      <c r="CN2" s="74"/>
      <c r="CO2" s="75"/>
      <c r="CP2" s="75"/>
      <c r="CQ2" s="73"/>
      <c r="CR2" s="74"/>
      <c r="CS2" s="74"/>
      <c r="CT2" s="74"/>
      <c r="CU2" s="74"/>
      <c r="CV2" s="74"/>
      <c r="CW2" s="75"/>
      <c r="CX2" s="75"/>
      <c r="CY2" s="73"/>
      <c r="CZ2" s="74"/>
      <c r="DA2" s="74"/>
      <c r="DB2" s="74"/>
      <c r="DC2" s="74"/>
      <c r="DD2" s="74"/>
      <c r="DE2" s="75"/>
      <c r="DF2" s="75"/>
      <c r="DG2" s="73"/>
      <c r="DH2" s="74"/>
      <c r="DI2" s="74"/>
      <c r="DJ2" s="74"/>
      <c r="DK2" s="74"/>
      <c r="DL2" s="74"/>
      <c r="DM2" s="75"/>
      <c r="DN2" s="75"/>
      <c r="DO2" s="73"/>
    </row>
    <row r="3" spans="1:119">
      <c r="A3" s="74" t="s">
        <v>37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  <c r="N3" s="75"/>
      <c r="O3" s="73"/>
      <c r="P3" s="74"/>
      <c r="Q3" s="74"/>
      <c r="R3" s="74"/>
      <c r="S3" s="74"/>
      <c r="T3" s="74"/>
      <c r="U3" s="75"/>
      <c r="V3" s="75"/>
      <c r="W3" s="73"/>
      <c r="X3" s="74"/>
      <c r="Y3" s="74"/>
      <c r="Z3" s="74"/>
      <c r="AA3" s="74"/>
      <c r="AB3" s="74"/>
      <c r="AC3" s="75"/>
      <c r="AD3" s="75"/>
      <c r="AE3" s="73"/>
      <c r="AF3" s="74"/>
      <c r="AG3" s="74"/>
      <c r="AH3" s="74"/>
      <c r="AI3" s="74"/>
      <c r="AJ3" s="74"/>
      <c r="AK3" s="75"/>
      <c r="AL3" s="75"/>
      <c r="AM3" s="73"/>
      <c r="AN3" s="74"/>
      <c r="AO3" s="74"/>
      <c r="AP3" s="74"/>
      <c r="AQ3" s="74"/>
      <c r="AR3" s="74"/>
      <c r="AS3" s="75"/>
      <c r="AT3" s="75"/>
      <c r="AU3" s="73"/>
      <c r="AV3" s="74"/>
      <c r="AW3" s="74"/>
      <c r="AX3" s="74"/>
      <c r="AY3" s="74"/>
      <c r="AZ3" s="74"/>
      <c r="BA3" s="75"/>
      <c r="BB3" s="75"/>
      <c r="BC3" s="73"/>
      <c r="BD3" s="74"/>
      <c r="BE3" s="74"/>
      <c r="BF3" s="74"/>
      <c r="BG3" s="74"/>
      <c r="BH3" s="74"/>
      <c r="BI3" s="75"/>
      <c r="BJ3" s="75"/>
      <c r="BK3" s="73"/>
      <c r="BL3" s="74"/>
      <c r="BM3" s="74"/>
      <c r="BN3" s="74"/>
      <c r="BO3" s="74"/>
      <c r="BP3" s="74"/>
      <c r="BQ3" s="75"/>
      <c r="BR3" s="75"/>
      <c r="BS3" s="73"/>
      <c r="BT3" s="74"/>
      <c r="BU3" s="74"/>
      <c r="BV3" s="74"/>
      <c r="BW3" s="74"/>
      <c r="BX3" s="74"/>
      <c r="BY3" s="75"/>
      <c r="BZ3" s="75"/>
      <c r="CA3" s="73"/>
      <c r="CB3" s="74"/>
      <c r="CC3" s="74"/>
      <c r="CD3" s="74"/>
      <c r="CE3" s="74"/>
      <c r="CF3" s="74"/>
      <c r="CG3" s="75"/>
      <c r="CH3" s="75"/>
      <c r="CI3" s="73"/>
      <c r="CJ3" s="74"/>
      <c r="CK3" s="74"/>
      <c r="CL3" s="74"/>
      <c r="CM3" s="74"/>
      <c r="CN3" s="74"/>
      <c r="CO3" s="75"/>
      <c r="CP3" s="75"/>
      <c r="CQ3" s="73"/>
      <c r="CR3" s="74"/>
      <c r="CS3" s="74"/>
      <c r="CT3" s="74"/>
      <c r="CU3" s="74"/>
      <c r="CV3" s="74"/>
      <c r="CW3" s="75"/>
      <c r="CX3" s="75"/>
      <c r="CY3" s="73"/>
      <c r="CZ3" s="74"/>
      <c r="DA3" s="74"/>
      <c r="DB3" s="74"/>
      <c r="DC3" s="74"/>
      <c r="DD3" s="74"/>
      <c r="DE3" s="75"/>
      <c r="DF3" s="75"/>
      <c r="DG3" s="73"/>
      <c r="DH3" s="74"/>
      <c r="DI3" s="74"/>
      <c r="DJ3" s="74"/>
      <c r="DK3" s="74"/>
      <c r="DL3" s="74"/>
      <c r="DM3" s="75"/>
      <c r="DN3" s="75"/>
      <c r="DO3" s="73"/>
    </row>
    <row r="4" spans="1:119">
      <c r="A4" s="3">
        <v>1</v>
      </c>
      <c r="B4" s="3" t="s">
        <v>38</v>
      </c>
      <c r="C4" s="2" t="s">
        <v>39</v>
      </c>
      <c r="D4" s="2">
        <v>11.3</v>
      </c>
      <c r="E4" s="2">
        <v>7.6</v>
      </c>
      <c r="F4" s="2">
        <v>29.4</v>
      </c>
      <c r="G4" s="2">
        <v>233</v>
      </c>
      <c r="H4" s="73" t="s">
        <v>223</v>
      </c>
      <c r="I4" s="73"/>
      <c r="J4" s="73"/>
      <c r="K4" s="73"/>
      <c r="L4" s="73"/>
      <c r="M4" s="73"/>
      <c r="N4" s="73"/>
      <c r="O4" s="73"/>
      <c r="P4" s="73" t="s">
        <v>184</v>
      </c>
      <c r="Q4" s="73"/>
      <c r="R4" s="73"/>
      <c r="S4" s="73"/>
      <c r="T4" s="73"/>
      <c r="U4" s="73"/>
      <c r="V4" s="73"/>
      <c r="W4" s="73"/>
      <c r="X4" s="73" t="s">
        <v>185</v>
      </c>
      <c r="Y4" s="73"/>
      <c r="Z4" s="73"/>
      <c r="AA4" s="73"/>
      <c r="AB4" s="73"/>
      <c r="AC4" s="73"/>
      <c r="AD4" s="73"/>
      <c r="AE4" s="73"/>
      <c r="AF4" s="73" t="s">
        <v>186</v>
      </c>
      <c r="AG4" s="73"/>
      <c r="AH4" s="73"/>
      <c r="AI4" s="73"/>
      <c r="AJ4" s="73"/>
      <c r="AK4" s="73"/>
      <c r="AL4" s="73"/>
      <c r="AM4" s="73"/>
      <c r="AN4" s="73" t="s">
        <v>187</v>
      </c>
      <c r="AO4" s="73"/>
      <c r="AP4" s="73"/>
      <c r="AQ4" s="73"/>
      <c r="AR4" s="73"/>
      <c r="AS4" s="73"/>
      <c r="AT4" s="73"/>
      <c r="AU4" s="73"/>
      <c r="AV4" s="73" t="s">
        <v>188</v>
      </c>
      <c r="AW4" s="73"/>
      <c r="AX4" s="73"/>
      <c r="AY4" s="73"/>
      <c r="AZ4" s="73"/>
      <c r="BA4" s="73"/>
      <c r="BB4" s="73"/>
      <c r="BC4" s="73"/>
      <c r="BD4" s="73" t="s">
        <v>189</v>
      </c>
      <c r="BE4" s="73"/>
      <c r="BF4" s="73"/>
      <c r="BG4" s="73"/>
      <c r="BH4" s="73"/>
      <c r="BI4" s="73"/>
      <c r="BJ4" s="73"/>
      <c r="BK4" s="73"/>
      <c r="BL4" s="73" t="s">
        <v>190</v>
      </c>
      <c r="BM4" s="73"/>
      <c r="BN4" s="73"/>
      <c r="BO4" s="73"/>
      <c r="BP4" s="73"/>
      <c r="BQ4" s="73"/>
      <c r="BR4" s="73"/>
      <c r="BS4" s="73"/>
      <c r="BT4" s="73" t="s">
        <v>191</v>
      </c>
      <c r="BU4" s="73"/>
      <c r="BV4" s="73"/>
      <c r="BW4" s="73"/>
      <c r="BX4" s="73"/>
      <c r="BY4" s="73"/>
      <c r="BZ4" s="73"/>
      <c r="CA4" s="73"/>
      <c r="CB4" s="73" t="s">
        <v>192</v>
      </c>
      <c r="CC4" s="73"/>
      <c r="CD4" s="73"/>
      <c r="CE4" s="73"/>
      <c r="CF4" s="73"/>
      <c r="CG4" s="73"/>
      <c r="CH4" s="73"/>
      <c r="CI4" s="73"/>
      <c r="CJ4" s="73" t="s">
        <v>193</v>
      </c>
      <c r="CK4" s="73"/>
      <c r="CL4" s="73"/>
      <c r="CM4" s="73"/>
      <c r="CN4" s="73"/>
      <c r="CO4" s="73"/>
      <c r="CP4" s="73"/>
      <c r="CQ4" s="73"/>
      <c r="CR4" s="73" t="s">
        <v>194</v>
      </c>
      <c r="CS4" s="73"/>
      <c r="CT4" s="73"/>
      <c r="CU4" s="73"/>
      <c r="CV4" s="73"/>
      <c r="CW4" s="73"/>
      <c r="CX4" s="73"/>
      <c r="CY4" s="73"/>
      <c r="CZ4" s="73" t="s">
        <v>195</v>
      </c>
      <c r="DA4" s="73"/>
      <c r="DB4" s="73"/>
      <c r="DC4" s="73"/>
      <c r="DD4" s="73"/>
      <c r="DE4" s="73"/>
      <c r="DF4" s="73"/>
      <c r="DG4" s="73"/>
      <c r="DH4" s="73" t="s">
        <v>196</v>
      </c>
      <c r="DI4" s="73"/>
      <c r="DJ4" s="73"/>
      <c r="DK4" s="73"/>
      <c r="DL4" s="73"/>
      <c r="DM4" s="73"/>
      <c r="DN4" s="73"/>
      <c r="DO4" s="73"/>
    </row>
    <row r="5" spans="1:119" ht="15" customHeight="1">
      <c r="A5" s="3">
        <v>2</v>
      </c>
      <c r="B5" s="3" t="s">
        <v>40</v>
      </c>
      <c r="C5" s="2" t="s">
        <v>41</v>
      </c>
      <c r="D5" s="2">
        <v>3.3</v>
      </c>
      <c r="E5" s="2">
        <v>4.5</v>
      </c>
      <c r="F5" s="2">
        <v>47.4</v>
      </c>
      <c r="G5" s="2">
        <v>221</v>
      </c>
      <c r="H5" s="73" t="s">
        <v>89</v>
      </c>
      <c r="I5" s="73"/>
      <c r="J5" s="73"/>
      <c r="K5" s="73"/>
      <c r="L5" s="73"/>
      <c r="M5" s="73"/>
      <c r="N5" s="73"/>
      <c r="O5" s="73"/>
      <c r="P5" s="73" t="s">
        <v>89</v>
      </c>
      <c r="Q5" s="73"/>
      <c r="R5" s="73"/>
      <c r="S5" s="73"/>
      <c r="T5" s="73"/>
      <c r="U5" s="73"/>
      <c r="V5" s="73"/>
      <c r="W5" s="73"/>
      <c r="X5" s="73" t="s">
        <v>89</v>
      </c>
      <c r="Y5" s="73"/>
      <c r="Z5" s="73"/>
      <c r="AA5" s="73"/>
      <c r="AB5" s="73"/>
      <c r="AC5" s="73"/>
      <c r="AD5" s="73"/>
      <c r="AE5" s="73"/>
      <c r="AF5" s="73" t="s">
        <v>89</v>
      </c>
      <c r="AG5" s="73"/>
      <c r="AH5" s="73"/>
      <c r="AI5" s="73"/>
      <c r="AJ5" s="73"/>
      <c r="AK5" s="73"/>
      <c r="AL5" s="73"/>
      <c r="AM5" s="73"/>
      <c r="AN5" s="73" t="s">
        <v>89</v>
      </c>
      <c r="AO5" s="73"/>
      <c r="AP5" s="73"/>
      <c r="AQ5" s="73"/>
      <c r="AR5" s="73"/>
      <c r="AS5" s="73"/>
      <c r="AT5" s="73"/>
      <c r="AU5" s="73"/>
      <c r="AV5" s="73" t="s">
        <v>89</v>
      </c>
      <c r="AW5" s="73"/>
      <c r="AX5" s="73"/>
      <c r="AY5" s="73"/>
      <c r="AZ5" s="73"/>
      <c r="BA5" s="73"/>
      <c r="BB5" s="73"/>
      <c r="BC5" s="73"/>
      <c r="BD5" s="73" t="s">
        <v>89</v>
      </c>
      <c r="BE5" s="73"/>
      <c r="BF5" s="73"/>
      <c r="BG5" s="73"/>
      <c r="BH5" s="73"/>
      <c r="BI5" s="73"/>
      <c r="BJ5" s="73"/>
      <c r="BK5" s="73"/>
      <c r="BL5" s="73" t="s">
        <v>89</v>
      </c>
      <c r="BM5" s="73"/>
      <c r="BN5" s="73"/>
      <c r="BO5" s="73"/>
      <c r="BP5" s="73"/>
      <c r="BQ5" s="73"/>
      <c r="BR5" s="73"/>
      <c r="BS5" s="73"/>
      <c r="BT5" s="73" t="s">
        <v>89</v>
      </c>
      <c r="BU5" s="73"/>
      <c r="BV5" s="73"/>
      <c r="BW5" s="73"/>
      <c r="BX5" s="73"/>
      <c r="BY5" s="73"/>
      <c r="BZ5" s="73"/>
      <c r="CA5" s="73"/>
      <c r="CB5" s="73" t="s">
        <v>89</v>
      </c>
      <c r="CC5" s="73"/>
      <c r="CD5" s="73"/>
      <c r="CE5" s="73"/>
      <c r="CF5" s="73"/>
      <c r="CG5" s="73"/>
      <c r="CH5" s="73"/>
      <c r="CI5" s="73"/>
      <c r="CJ5" s="73" t="s">
        <v>89</v>
      </c>
      <c r="CK5" s="73"/>
      <c r="CL5" s="73"/>
      <c r="CM5" s="73"/>
      <c r="CN5" s="73"/>
      <c r="CO5" s="73"/>
      <c r="CP5" s="73"/>
      <c r="CQ5" s="73"/>
      <c r="CR5" s="73" t="s">
        <v>89</v>
      </c>
      <c r="CS5" s="73"/>
      <c r="CT5" s="73"/>
      <c r="CU5" s="73"/>
      <c r="CV5" s="73"/>
      <c r="CW5" s="73"/>
      <c r="CX5" s="73"/>
      <c r="CY5" s="73"/>
      <c r="CZ5" s="73" t="s">
        <v>89</v>
      </c>
      <c r="DA5" s="73"/>
      <c r="DB5" s="73"/>
      <c r="DC5" s="73"/>
      <c r="DD5" s="73"/>
      <c r="DE5" s="73"/>
      <c r="DF5" s="73"/>
      <c r="DG5" s="73"/>
      <c r="DH5" s="73" t="s">
        <v>89</v>
      </c>
      <c r="DI5" s="73"/>
      <c r="DJ5" s="73"/>
      <c r="DK5" s="73"/>
      <c r="DL5" s="73"/>
      <c r="DM5" s="73"/>
      <c r="DN5" s="73"/>
      <c r="DO5" s="73"/>
    </row>
    <row r="6" spans="1:119" ht="30">
      <c r="A6" s="25">
        <v>3</v>
      </c>
      <c r="B6" s="3" t="s">
        <v>42</v>
      </c>
      <c r="C6" s="2">
        <v>15</v>
      </c>
      <c r="D6" s="2">
        <v>3.5</v>
      </c>
      <c r="E6" s="2">
        <v>4.5</v>
      </c>
      <c r="F6" s="2">
        <v>0</v>
      </c>
      <c r="G6" s="2">
        <v>56</v>
      </c>
      <c r="H6" s="7">
        <v>1</v>
      </c>
      <c r="I6" s="16" t="s">
        <v>198</v>
      </c>
      <c r="J6" s="7">
        <v>170</v>
      </c>
      <c r="K6" s="7">
        <v>12.6</v>
      </c>
      <c r="L6" s="7">
        <v>9.1</v>
      </c>
      <c r="M6" s="7">
        <v>20.399999999999999</v>
      </c>
      <c r="N6" s="7">
        <v>224</v>
      </c>
      <c r="O6" s="74">
        <f>N6+N7+N8+N9+N10+N11</f>
        <v>576</v>
      </c>
      <c r="P6" s="7">
        <v>1</v>
      </c>
      <c r="Q6" s="4" t="s">
        <v>83</v>
      </c>
      <c r="R6" s="9" t="s">
        <v>56</v>
      </c>
      <c r="S6" s="9">
        <v>6.5</v>
      </c>
      <c r="T6" s="9">
        <v>4.7</v>
      </c>
      <c r="U6" s="9">
        <v>33.799999999999997</v>
      </c>
      <c r="V6" s="9">
        <v>205</v>
      </c>
      <c r="W6" s="74">
        <f>V6+V7+V8+V9+V10+V11</f>
        <v>653</v>
      </c>
      <c r="X6" s="7">
        <v>1</v>
      </c>
      <c r="Y6" s="4" t="s">
        <v>133</v>
      </c>
      <c r="Z6" s="55" t="s">
        <v>245</v>
      </c>
      <c r="AA6" s="9">
        <v>17.5</v>
      </c>
      <c r="AB6" s="9">
        <v>14.7</v>
      </c>
      <c r="AC6" s="9">
        <v>36.799999999999997</v>
      </c>
      <c r="AD6" s="9">
        <v>352</v>
      </c>
      <c r="AE6" s="74">
        <f>AD6+AD7+AD8+AD9+AD10+AD11</f>
        <v>648</v>
      </c>
      <c r="AF6" s="7">
        <v>1</v>
      </c>
      <c r="AG6" s="4" t="s">
        <v>64</v>
      </c>
      <c r="AH6" s="51" t="s">
        <v>56</v>
      </c>
      <c r="AI6" s="51">
        <v>3</v>
      </c>
      <c r="AJ6" s="51">
        <v>15.3</v>
      </c>
      <c r="AK6" s="51">
        <v>22.5</v>
      </c>
      <c r="AL6" s="51">
        <v>241</v>
      </c>
      <c r="AM6" s="74">
        <f>AL6+AL7+AL8+AL9+AL10+AL11</f>
        <v>673</v>
      </c>
      <c r="AN6" s="7">
        <v>1</v>
      </c>
      <c r="AO6" s="4" t="s">
        <v>124</v>
      </c>
      <c r="AP6" s="9">
        <v>210</v>
      </c>
      <c r="AQ6" s="9">
        <v>24.1</v>
      </c>
      <c r="AR6" s="9">
        <v>27.9</v>
      </c>
      <c r="AS6" s="9">
        <v>31.8</v>
      </c>
      <c r="AT6" s="9">
        <v>476</v>
      </c>
      <c r="AU6" s="74">
        <f>AT6+AT7+AT8+AT9+AT10+AT11</f>
        <v>834</v>
      </c>
      <c r="AV6" s="7">
        <v>1</v>
      </c>
      <c r="AW6" s="4" t="s">
        <v>251</v>
      </c>
      <c r="AX6" s="62">
        <v>50</v>
      </c>
      <c r="AY6" s="62">
        <v>5.8</v>
      </c>
      <c r="AZ6" s="62">
        <v>7.5</v>
      </c>
      <c r="BA6" s="62">
        <v>3</v>
      </c>
      <c r="BB6" s="62">
        <v>103</v>
      </c>
      <c r="BC6" s="74">
        <f>BB6+BB7+BB8+BB9+BB10+BB11</f>
        <v>671</v>
      </c>
      <c r="BD6" s="7">
        <v>1</v>
      </c>
      <c r="BE6" s="4" t="s">
        <v>65</v>
      </c>
      <c r="BF6" s="9" t="s">
        <v>56</v>
      </c>
      <c r="BG6" s="9">
        <v>5</v>
      </c>
      <c r="BH6" s="9">
        <v>13.5</v>
      </c>
      <c r="BI6" s="9">
        <v>31.4</v>
      </c>
      <c r="BJ6" s="9">
        <v>268</v>
      </c>
      <c r="BK6" s="74">
        <f>BJ6+BJ7+BJ8+BJ9+BJ10+BJ11</f>
        <v>676</v>
      </c>
      <c r="BL6" s="7">
        <v>1</v>
      </c>
      <c r="BM6" s="4" t="s">
        <v>63</v>
      </c>
      <c r="BN6" s="9">
        <v>155</v>
      </c>
      <c r="BO6" s="9">
        <v>3.8</v>
      </c>
      <c r="BP6" s="9">
        <v>9.3000000000000007</v>
      </c>
      <c r="BQ6" s="9">
        <v>16.3</v>
      </c>
      <c r="BR6" s="9">
        <v>166</v>
      </c>
      <c r="BS6" s="74">
        <f>BR6+BR7+BR8+BR9+BR10+BR11</f>
        <v>750</v>
      </c>
      <c r="BT6" s="7">
        <v>1</v>
      </c>
      <c r="BU6" s="4" t="s">
        <v>64</v>
      </c>
      <c r="BV6" s="9">
        <v>150</v>
      </c>
      <c r="BW6" s="9">
        <v>3</v>
      </c>
      <c r="BX6" s="9">
        <v>15.3</v>
      </c>
      <c r="BY6" s="9">
        <v>22.5</v>
      </c>
      <c r="BZ6" s="9">
        <v>241</v>
      </c>
      <c r="CA6" s="74">
        <f>BZ6+BZ7+BZ8+BZ9+BZ10+BZ11</f>
        <v>654</v>
      </c>
      <c r="CB6" s="7">
        <v>1</v>
      </c>
      <c r="CC6" s="4" t="s">
        <v>58</v>
      </c>
      <c r="CD6" s="55" t="s">
        <v>56</v>
      </c>
      <c r="CE6" s="55">
        <v>3</v>
      </c>
      <c r="CF6" s="55">
        <v>4.3</v>
      </c>
      <c r="CG6" s="55">
        <v>7.7</v>
      </c>
      <c r="CH6" s="55">
        <v>83</v>
      </c>
      <c r="CI6" s="74">
        <f>CH6+CH7+CH8+CH9+CH10+CH11</f>
        <v>655</v>
      </c>
      <c r="CJ6" s="7">
        <v>1</v>
      </c>
      <c r="CK6" s="4" t="s">
        <v>119</v>
      </c>
      <c r="CL6" s="59" t="s">
        <v>253</v>
      </c>
      <c r="CM6" s="9">
        <v>22.5</v>
      </c>
      <c r="CN6" s="9">
        <v>8.4</v>
      </c>
      <c r="CO6" s="9">
        <v>33</v>
      </c>
      <c r="CP6" s="9">
        <v>299</v>
      </c>
      <c r="CQ6" s="74">
        <f>CP6+CP7+CP8+CP9+CP10+CP11</f>
        <v>669</v>
      </c>
      <c r="CR6" s="7">
        <v>1</v>
      </c>
      <c r="CS6" s="4" t="s">
        <v>197</v>
      </c>
      <c r="CT6" s="49" t="s">
        <v>106</v>
      </c>
      <c r="CU6" s="9">
        <v>4.5999999999999996</v>
      </c>
      <c r="CV6" s="9">
        <v>2.4</v>
      </c>
      <c r="CW6" s="9">
        <v>4.5999999999999996</v>
      </c>
      <c r="CX6" s="9">
        <v>68</v>
      </c>
      <c r="CY6" s="74">
        <f>CX6+CX7+CX8+CX9+CX10+CX11</f>
        <v>656</v>
      </c>
      <c r="CZ6" s="7">
        <v>1</v>
      </c>
      <c r="DA6" s="4" t="s">
        <v>176</v>
      </c>
      <c r="DB6" s="9" t="s">
        <v>177</v>
      </c>
      <c r="DC6" s="9">
        <v>15</v>
      </c>
      <c r="DD6" s="9">
        <v>11.4</v>
      </c>
      <c r="DE6" s="9">
        <v>14.7</v>
      </c>
      <c r="DF6" s="9">
        <v>229</v>
      </c>
      <c r="DG6" s="74">
        <f>DF6+DF7+DF8+DF9+DF10+DF11</f>
        <v>658</v>
      </c>
      <c r="DH6" s="7">
        <v>1</v>
      </c>
      <c r="DI6" s="4" t="s">
        <v>127</v>
      </c>
      <c r="DJ6" s="55" t="s">
        <v>250</v>
      </c>
      <c r="DK6" s="9">
        <v>23.1</v>
      </c>
      <c r="DL6" s="9">
        <v>24.7</v>
      </c>
      <c r="DM6" s="9">
        <v>33.5</v>
      </c>
      <c r="DN6" s="9">
        <v>450</v>
      </c>
      <c r="DO6" s="74">
        <f>DN6+DN7+DN8+DN9+DN10+DN11</f>
        <v>839</v>
      </c>
    </row>
    <row r="7" spans="1:119" ht="30">
      <c r="A7" s="25">
        <v>4</v>
      </c>
      <c r="B7" s="3" t="s">
        <v>43</v>
      </c>
      <c r="C7" s="2">
        <v>10</v>
      </c>
      <c r="D7" s="2">
        <v>0.1</v>
      </c>
      <c r="E7" s="2">
        <v>9.3000000000000007</v>
      </c>
      <c r="F7" s="2">
        <v>0.1</v>
      </c>
      <c r="G7" s="2">
        <v>75</v>
      </c>
      <c r="H7" s="9">
        <v>2</v>
      </c>
      <c r="I7" s="16" t="s">
        <v>161</v>
      </c>
      <c r="J7" s="7">
        <v>200</v>
      </c>
      <c r="K7" s="7">
        <v>3.3</v>
      </c>
      <c r="L7" s="7">
        <v>3.3</v>
      </c>
      <c r="M7" s="7">
        <v>24.8</v>
      </c>
      <c r="N7" s="7">
        <v>142</v>
      </c>
      <c r="O7" s="74"/>
      <c r="P7" s="5">
        <v>2</v>
      </c>
      <c r="Q7" s="3" t="s">
        <v>202</v>
      </c>
      <c r="R7" s="9">
        <v>70</v>
      </c>
      <c r="S7" s="9">
        <v>1.3</v>
      </c>
      <c r="T7" s="9">
        <v>6.2</v>
      </c>
      <c r="U7" s="9">
        <v>5.3</v>
      </c>
      <c r="V7" s="9">
        <v>83</v>
      </c>
      <c r="W7" s="74"/>
      <c r="X7" s="5">
        <v>2</v>
      </c>
      <c r="Y7" s="16" t="s">
        <v>161</v>
      </c>
      <c r="Z7" s="7">
        <v>150</v>
      </c>
      <c r="AA7" s="7">
        <v>2.4</v>
      </c>
      <c r="AB7" s="7">
        <v>2.5</v>
      </c>
      <c r="AC7" s="7">
        <v>18.600000000000001</v>
      </c>
      <c r="AD7" s="7">
        <v>107</v>
      </c>
      <c r="AE7" s="74"/>
      <c r="AF7" s="5">
        <v>2</v>
      </c>
      <c r="AG7" s="16" t="s">
        <v>161</v>
      </c>
      <c r="AH7" s="7">
        <v>150</v>
      </c>
      <c r="AI7" s="7">
        <v>2.4</v>
      </c>
      <c r="AJ7" s="7">
        <v>2.5</v>
      </c>
      <c r="AK7" s="7">
        <v>18.600000000000001</v>
      </c>
      <c r="AL7" s="7">
        <v>107</v>
      </c>
      <c r="AM7" s="74"/>
      <c r="AN7" s="5">
        <v>2</v>
      </c>
      <c r="AO7" s="16" t="s">
        <v>161</v>
      </c>
      <c r="AP7" s="7">
        <v>150</v>
      </c>
      <c r="AQ7" s="7">
        <v>2.4</v>
      </c>
      <c r="AR7" s="7">
        <v>2.5</v>
      </c>
      <c r="AS7" s="7">
        <v>18.600000000000001</v>
      </c>
      <c r="AT7" s="7">
        <v>107</v>
      </c>
      <c r="AU7" s="74"/>
      <c r="AV7" s="5">
        <v>2</v>
      </c>
      <c r="AW7" s="4" t="s">
        <v>66</v>
      </c>
      <c r="AX7" s="9">
        <v>150</v>
      </c>
      <c r="AY7" s="9">
        <v>3.6</v>
      </c>
      <c r="AZ7" s="9">
        <v>10.199999999999999</v>
      </c>
      <c r="BA7" s="9">
        <v>16.399999999999999</v>
      </c>
      <c r="BB7" s="9">
        <v>174</v>
      </c>
      <c r="BC7" s="74"/>
      <c r="BD7" s="5">
        <v>2</v>
      </c>
      <c r="BE7" s="16" t="s">
        <v>161</v>
      </c>
      <c r="BF7" s="7">
        <v>150</v>
      </c>
      <c r="BG7" s="7">
        <v>2.4</v>
      </c>
      <c r="BH7" s="7">
        <v>2.5</v>
      </c>
      <c r="BI7" s="7">
        <v>18.600000000000001</v>
      </c>
      <c r="BJ7" s="7">
        <v>107</v>
      </c>
      <c r="BK7" s="74"/>
      <c r="BL7" s="5">
        <v>2</v>
      </c>
      <c r="BM7" s="3" t="s">
        <v>85</v>
      </c>
      <c r="BN7" s="52">
        <v>40</v>
      </c>
      <c r="BO7" s="52">
        <v>5.0999999999999996</v>
      </c>
      <c r="BP7" s="52">
        <v>4.5999999999999996</v>
      </c>
      <c r="BQ7" s="52">
        <v>0.3</v>
      </c>
      <c r="BR7" s="52">
        <v>63</v>
      </c>
      <c r="BS7" s="74"/>
      <c r="BT7" s="5">
        <v>2</v>
      </c>
      <c r="BU7" s="16" t="s">
        <v>131</v>
      </c>
      <c r="BV7" s="7" t="s">
        <v>268</v>
      </c>
      <c r="BW7" s="64">
        <v>10.3</v>
      </c>
      <c r="BX7" s="7">
        <v>7.8</v>
      </c>
      <c r="BY7" s="7">
        <v>2.8</v>
      </c>
      <c r="BZ7" s="7">
        <v>124</v>
      </c>
      <c r="CA7" s="74"/>
      <c r="CB7" s="5">
        <v>2</v>
      </c>
      <c r="CC7" s="4" t="s">
        <v>157</v>
      </c>
      <c r="CD7" s="48" t="s">
        <v>159</v>
      </c>
      <c r="CE7" s="48">
        <v>0.1</v>
      </c>
      <c r="CF7" s="48">
        <v>0</v>
      </c>
      <c r="CG7" s="48">
        <v>10.199999999999999</v>
      </c>
      <c r="CH7" s="48">
        <v>42</v>
      </c>
      <c r="CI7" s="74"/>
      <c r="CJ7" s="5">
        <v>2</v>
      </c>
      <c r="CK7" s="4" t="s">
        <v>157</v>
      </c>
      <c r="CL7" s="48" t="s">
        <v>159</v>
      </c>
      <c r="CM7" s="48">
        <v>0.1</v>
      </c>
      <c r="CN7" s="48">
        <v>0</v>
      </c>
      <c r="CO7" s="48">
        <v>10.199999999999999</v>
      </c>
      <c r="CP7" s="48">
        <v>42</v>
      </c>
      <c r="CQ7" s="74"/>
      <c r="CR7" s="5">
        <v>2</v>
      </c>
      <c r="CS7" s="4" t="s">
        <v>57</v>
      </c>
      <c r="CT7" s="9" t="s">
        <v>56</v>
      </c>
      <c r="CU7" s="9">
        <v>3.1</v>
      </c>
      <c r="CV7" s="9">
        <v>4.7</v>
      </c>
      <c r="CW7" s="9">
        <v>26.9</v>
      </c>
      <c r="CX7" s="9">
        <v>163</v>
      </c>
      <c r="CY7" s="74"/>
      <c r="CZ7" s="5">
        <v>2</v>
      </c>
      <c r="DA7" s="4" t="s">
        <v>161</v>
      </c>
      <c r="DB7" s="9">
        <v>200</v>
      </c>
      <c r="DC7" s="9">
        <v>3.3</v>
      </c>
      <c r="DD7" s="9">
        <v>3.3</v>
      </c>
      <c r="DE7" s="9">
        <v>24.8</v>
      </c>
      <c r="DF7" s="9">
        <v>142</v>
      </c>
      <c r="DG7" s="74"/>
      <c r="DH7" s="5">
        <v>2</v>
      </c>
      <c r="DI7" s="4" t="s">
        <v>161</v>
      </c>
      <c r="DJ7" s="9">
        <v>200</v>
      </c>
      <c r="DK7" s="9">
        <v>3.3</v>
      </c>
      <c r="DL7" s="9">
        <v>3.3</v>
      </c>
      <c r="DM7" s="9">
        <v>24.8</v>
      </c>
      <c r="DN7" s="9">
        <v>142</v>
      </c>
      <c r="DO7" s="74"/>
    </row>
    <row r="8" spans="1:119" ht="30">
      <c r="A8" s="25">
        <v>5</v>
      </c>
      <c r="B8" s="3" t="s">
        <v>199</v>
      </c>
      <c r="C8" s="2">
        <v>100</v>
      </c>
      <c r="D8" s="2">
        <v>0.8</v>
      </c>
      <c r="E8" s="2">
        <v>0.1</v>
      </c>
      <c r="F8" s="2">
        <v>3</v>
      </c>
      <c r="G8" s="2">
        <v>15</v>
      </c>
      <c r="H8" s="7">
        <v>3</v>
      </c>
      <c r="I8" s="4" t="s">
        <v>206</v>
      </c>
      <c r="J8" s="42">
        <v>20</v>
      </c>
      <c r="K8" s="42">
        <v>1.5</v>
      </c>
      <c r="L8" s="42">
        <v>0.4</v>
      </c>
      <c r="M8" s="42">
        <v>10.6</v>
      </c>
      <c r="N8" s="42">
        <v>50</v>
      </c>
      <c r="O8" s="74"/>
      <c r="P8" s="7">
        <v>3</v>
      </c>
      <c r="Q8" s="16" t="s">
        <v>161</v>
      </c>
      <c r="R8" s="7">
        <v>200</v>
      </c>
      <c r="S8" s="7">
        <v>3.3</v>
      </c>
      <c r="T8" s="7">
        <v>3.3</v>
      </c>
      <c r="U8" s="7">
        <v>24.8</v>
      </c>
      <c r="V8" s="7">
        <v>142</v>
      </c>
      <c r="W8" s="74"/>
      <c r="X8" s="7">
        <v>3</v>
      </c>
      <c r="Y8" s="4" t="s">
        <v>206</v>
      </c>
      <c r="Z8" s="42">
        <v>20</v>
      </c>
      <c r="AA8" s="42">
        <v>1.5</v>
      </c>
      <c r="AB8" s="42">
        <v>0.4</v>
      </c>
      <c r="AC8" s="42">
        <v>10.6</v>
      </c>
      <c r="AD8" s="42">
        <v>50</v>
      </c>
      <c r="AE8" s="74"/>
      <c r="AF8" s="7">
        <v>3</v>
      </c>
      <c r="AG8" s="4" t="s">
        <v>206</v>
      </c>
      <c r="AH8" s="42">
        <v>35</v>
      </c>
      <c r="AI8" s="42">
        <v>2.6</v>
      </c>
      <c r="AJ8" s="42">
        <v>0.8</v>
      </c>
      <c r="AK8" s="42">
        <v>18.600000000000001</v>
      </c>
      <c r="AL8" s="42">
        <v>88</v>
      </c>
      <c r="AM8" s="74"/>
      <c r="AN8" s="7">
        <v>3</v>
      </c>
      <c r="AO8" s="4" t="s">
        <v>206</v>
      </c>
      <c r="AP8" s="42">
        <v>50</v>
      </c>
      <c r="AQ8" s="42">
        <v>3.8</v>
      </c>
      <c r="AR8" s="42">
        <v>1.2</v>
      </c>
      <c r="AS8" s="42">
        <v>26.7</v>
      </c>
      <c r="AT8" s="42">
        <v>127</v>
      </c>
      <c r="AU8" s="74"/>
      <c r="AV8" s="7">
        <v>3</v>
      </c>
      <c r="AW8" s="16" t="s">
        <v>161</v>
      </c>
      <c r="AX8" s="7">
        <v>150</v>
      </c>
      <c r="AY8" s="7">
        <v>2.4</v>
      </c>
      <c r="AZ8" s="7">
        <v>2.5</v>
      </c>
      <c r="BA8" s="7">
        <v>18.600000000000001</v>
      </c>
      <c r="BB8" s="7">
        <v>107</v>
      </c>
      <c r="BC8" s="74"/>
      <c r="BD8" s="7">
        <v>3</v>
      </c>
      <c r="BE8" s="4" t="s">
        <v>206</v>
      </c>
      <c r="BF8" s="42">
        <v>30</v>
      </c>
      <c r="BG8" s="42">
        <v>2.2999999999999998</v>
      </c>
      <c r="BH8" s="42">
        <v>0.7</v>
      </c>
      <c r="BI8" s="42">
        <v>16</v>
      </c>
      <c r="BJ8" s="42">
        <v>152</v>
      </c>
      <c r="BK8" s="74"/>
      <c r="BL8" s="7">
        <v>3</v>
      </c>
      <c r="BM8" s="16" t="s">
        <v>161</v>
      </c>
      <c r="BN8" s="7">
        <v>150</v>
      </c>
      <c r="BO8" s="7">
        <v>2.4</v>
      </c>
      <c r="BP8" s="7">
        <v>2.5</v>
      </c>
      <c r="BQ8" s="7">
        <v>18.600000000000001</v>
      </c>
      <c r="BR8" s="7">
        <v>107</v>
      </c>
      <c r="BS8" s="74"/>
      <c r="BT8" s="7">
        <v>3</v>
      </c>
      <c r="BU8" s="16" t="s">
        <v>161</v>
      </c>
      <c r="BV8" s="7">
        <v>150</v>
      </c>
      <c r="BW8" s="7">
        <v>2.4</v>
      </c>
      <c r="BX8" s="7">
        <v>2.5</v>
      </c>
      <c r="BY8" s="7">
        <v>18.600000000000001</v>
      </c>
      <c r="BZ8" s="7">
        <v>107</v>
      </c>
      <c r="CA8" s="74"/>
      <c r="CB8" s="7">
        <v>3</v>
      </c>
      <c r="CC8" s="4" t="s">
        <v>206</v>
      </c>
      <c r="CD8" s="42">
        <v>50</v>
      </c>
      <c r="CE8" s="42">
        <v>3.8</v>
      </c>
      <c r="CF8" s="42">
        <v>1.2</v>
      </c>
      <c r="CG8" s="42">
        <v>26.7</v>
      </c>
      <c r="CH8" s="42">
        <v>127</v>
      </c>
      <c r="CI8" s="74"/>
      <c r="CJ8" s="7">
        <v>3</v>
      </c>
      <c r="CK8" s="4" t="s">
        <v>206</v>
      </c>
      <c r="CL8" s="42">
        <v>30</v>
      </c>
      <c r="CM8" s="42">
        <v>2.2999999999999998</v>
      </c>
      <c r="CN8" s="42">
        <v>0.7</v>
      </c>
      <c r="CO8" s="42">
        <v>16</v>
      </c>
      <c r="CP8" s="42">
        <v>76</v>
      </c>
      <c r="CQ8" s="74"/>
      <c r="CR8" s="7">
        <v>3</v>
      </c>
      <c r="CS8" s="4" t="s">
        <v>157</v>
      </c>
      <c r="CT8" s="49" t="s">
        <v>159</v>
      </c>
      <c r="CU8" s="49">
        <v>0.1</v>
      </c>
      <c r="CV8" s="49">
        <v>0</v>
      </c>
      <c r="CW8" s="49">
        <v>10.199999999999999</v>
      </c>
      <c r="CX8" s="49">
        <v>42</v>
      </c>
      <c r="CY8" s="74"/>
      <c r="CZ8" s="7">
        <v>3</v>
      </c>
      <c r="DA8" s="4" t="s">
        <v>206</v>
      </c>
      <c r="DB8" s="42">
        <v>50</v>
      </c>
      <c r="DC8" s="42">
        <v>3.8</v>
      </c>
      <c r="DD8" s="42">
        <v>1.2</v>
      </c>
      <c r="DE8" s="42">
        <v>26.7</v>
      </c>
      <c r="DF8" s="42">
        <v>127</v>
      </c>
      <c r="DG8" s="74"/>
      <c r="DH8" s="7">
        <v>3</v>
      </c>
      <c r="DI8" s="4" t="s">
        <v>206</v>
      </c>
      <c r="DJ8" s="42">
        <v>25</v>
      </c>
      <c r="DK8" s="42">
        <v>1.9</v>
      </c>
      <c r="DL8" s="42">
        <v>0.6</v>
      </c>
      <c r="DM8" s="42">
        <v>13.3</v>
      </c>
      <c r="DN8" s="42">
        <v>63</v>
      </c>
      <c r="DO8" s="74"/>
    </row>
    <row r="9" spans="1:119" ht="30">
      <c r="A9" s="3">
        <v>6</v>
      </c>
      <c r="B9" s="3" t="s">
        <v>200</v>
      </c>
      <c r="C9" s="2">
        <v>100</v>
      </c>
      <c r="D9" s="2">
        <v>1.1000000000000001</v>
      </c>
      <c r="E9" s="2">
        <v>0.2</v>
      </c>
      <c r="F9" s="2">
        <v>3.8</v>
      </c>
      <c r="G9" s="2">
        <v>24</v>
      </c>
      <c r="H9" s="7">
        <v>4</v>
      </c>
      <c r="I9" s="4" t="s">
        <v>207</v>
      </c>
      <c r="J9" s="42">
        <v>75</v>
      </c>
      <c r="K9" s="42">
        <v>3.5</v>
      </c>
      <c r="L9" s="42">
        <v>0.5</v>
      </c>
      <c r="M9" s="42">
        <v>37.299999999999997</v>
      </c>
      <c r="N9" s="42">
        <v>160</v>
      </c>
      <c r="O9" s="76">
        <v>22</v>
      </c>
      <c r="P9" s="7">
        <v>4</v>
      </c>
      <c r="Q9" s="4" t="s">
        <v>206</v>
      </c>
      <c r="R9" s="9">
        <v>25</v>
      </c>
      <c r="S9" s="9">
        <v>1.9</v>
      </c>
      <c r="T9" s="9">
        <v>0.6</v>
      </c>
      <c r="U9" s="9">
        <v>13.3</v>
      </c>
      <c r="V9" s="9">
        <v>63</v>
      </c>
      <c r="W9" s="76">
        <f>W6*100/2641</f>
        <v>24.725482771677395</v>
      </c>
      <c r="X9" s="7">
        <v>4</v>
      </c>
      <c r="Y9" s="4" t="s">
        <v>207</v>
      </c>
      <c r="Z9" s="42">
        <v>60</v>
      </c>
      <c r="AA9" s="42">
        <v>2.8</v>
      </c>
      <c r="AB9" s="42">
        <v>0.4</v>
      </c>
      <c r="AC9" s="42">
        <v>29.8</v>
      </c>
      <c r="AD9" s="42">
        <v>128</v>
      </c>
      <c r="AE9" s="76">
        <f>AE6*100/2641</f>
        <v>24.536160545248013</v>
      </c>
      <c r="AF9" s="7">
        <v>4</v>
      </c>
      <c r="AG9" s="4" t="s">
        <v>207</v>
      </c>
      <c r="AH9" s="42">
        <v>60</v>
      </c>
      <c r="AI9" s="42">
        <v>2.8</v>
      </c>
      <c r="AJ9" s="42">
        <v>0.4</v>
      </c>
      <c r="AK9" s="42">
        <v>29.8</v>
      </c>
      <c r="AL9" s="42">
        <v>128</v>
      </c>
      <c r="AM9" s="76">
        <f>AM6*100/2641</f>
        <v>25.482771677394926</v>
      </c>
      <c r="AN9" s="7">
        <v>4</v>
      </c>
      <c r="AO9" s="4" t="s">
        <v>207</v>
      </c>
      <c r="AP9" s="42">
        <v>50</v>
      </c>
      <c r="AQ9" s="42">
        <v>2.2999999999999998</v>
      </c>
      <c r="AR9" s="42">
        <v>0.3</v>
      </c>
      <c r="AS9" s="42">
        <v>24.8</v>
      </c>
      <c r="AT9" s="42">
        <v>106</v>
      </c>
      <c r="AU9" s="76">
        <f>AU6*100/2641</f>
        <v>31.578947368421051</v>
      </c>
      <c r="AV9" s="7">
        <v>4</v>
      </c>
      <c r="AW9" s="4" t="s">
        <v>206</v>
      </c>
      <c r="AX9" s="42">
        <v>50</v>
      </c>
      <c r="AY9" s="42">
        <v>3.8</v>
      </c>
      <c r="AZ9" s="42">
        <v>1.2</v>
      </c>
      <c r="BA9" s="42">
        <v>26.7</v>
      </c>
      <c r="BB9" s="42">
        <v>127</v>
      </c>
      <c r="BC9" s="76">
        <f>BC6*100/2641</f>
        <v>25.407042786823173</v>
      </c>
      <c r="BD9" s="7">
        <v>4</v>
      </c>
      <c r="BE9" s="4" t="s">
        <v>207</v>
      </c>
      <c r="BF9" s="42">
        <v>70</v>
      </c>
      <c r="BG9" s="42">
        <v>3.2</v>
      </c>
      <c r="BH9" s="42">
        <v>0.5</v>
      </c>
      <c r="BI9" s="42">
        <v>34.799999999999997</v>
      </c>
      <c r="BJ9" s="42">
        <v>149</v>
      </c>
      <c r="BK9" s="76">
        <f>BK6*100/2641</f>
        <v>25.596365013252555</v>
      </c>
      <c r="BL9" s="7">
        <v>4</v>
      </c>
      <c r="BM9" s="4" t="s">
        <v>206</v>
      </c>
      <c r="BN9" s="42">
        <v>30</v>
      </c>
      <c r="BO9" s="42">
        <v>7.7</v>
      </c>
      <c r="BP9" s="42">
        <v>2.4</v>
      </c>
      <c r="BQ9" s="42">
        <v>53.4</v>
      </c>
      <c r="BR9" s="42">
        <v>254</v>
      </c>
      <c r="BS9" s="76">
        <f>BS6*100/2641</f>
        <v>28.398333964407421</v>
      </c>
      <c r="BT9" s="7">
        <v>4</v>
      </c>
      <c r="BU9" s="4" t="s">
        <v>206</v>
      </c>
      <c r="BV9" s="62">
        <v>30</v>
      </c>
      <c r="BW9" s="63">
        <v>2.2999999999999998</v>
      </c>
      <c r="BX9" s="62">
        <v>0.7</v>
      </c>
      <c r="BY9" s="62">
        <v>16</v>
      </c>
      <c r="BZ9" s="62">
        <v>76</v>
      </c>
      <c r="CA9" s="76">
        <f>CA6*100/2641</f>
        <v>24.763347216963272</v>
      </c>
      <c r="CB9" s="7">
        <v>4</v>
      </c>
      <c r="CC9" s="4" t="s">
        <v>207</v>
      </c>
      <c r="CD9" s="42">
        <v>75</v>
      </c>
      <c r="CE9" s="42">
        <v>3.5</v>
      </c>
      <c r="CF9" s="42">
        <v>0.5</v>
      </c>
      <c r="CG9" s="42">
        <v>37.299999999999997</v>
      </c>
      <c r="CH9" s="42">
        <v>160</v>
      </c>
      <c r="CI9" s="76">
        <f>CI6*100/2641</f>
        <v>24.801211662249148</v>
      </c>
      <c r="CJ9" s="7">
        <v>4</v>
      </c>
      <c r="CK9" s="4" t="s">
        <v>207</v>
      </c>
      <c r="CL9" s="42">
        <v>60</v>
      </c>
      <c r="CM9" s="42">
        <v>2.8</v>
      </c>
      <c r="CN9" s="42">
        <v>0.4</v>
      </c>
      <c r="CO9" s="42">
        <v>29.8</v>
      </c>
      <c r="CP9" s="42">
        <v>128</v>
      </c>
      <c r="CQ9" s="76">
        <f>CQ6*100/2641</f>
        <v>25.331313896251419</v>
      </c>
      <c r="CR9" s="7">
        <v>4</v>
      </c>
      <c r="CS9" s="4" t="s">
        <v>206</v>
      </c>
      <c r="CT9" s="42">
        <v>40</v>
      </c>
      <c r="CU9" s="42">
        <v>3</v>
      </c>
      <c r="CV9" s="42">
        <v>0.9</v>
      </c>
      <c r="CW9" s="42">
        <v>21.3</v>
      </c>
      <c r="CX9" s="42">
        <v>101</v>
      </c>
      <c r="CY9" s="76">
        <f>CY6*100/2641</f>
        <v>24.839076107535025</v>
      </c>
      <c r="CZ9" s="7">
        <v>4</v>
      </c>
      <c r="DA9" s="4" t="s">
        <v>207</v>
      </c>
      <c r="DB9" s="42">
        <v>75</v>
      </c>
      <c r="DC9" s="42">
        <v>3.5</v>
      </c>
      <c r="DD9" s="42">
        <v>0.5</v>
      </c>
      <c r="DE9" s="42">
        <v>37.299999999999997</v>
      </c>
      <c r="DF9" s="42">
        <v>160</v>
      </c>
      <c r="DG9" s="76">
        <f>DG6*100/2641</f>
        <v>24.914804998106778</v>
      </c>
      <c r="DH9" s="7">
        <v>4</v>
      </c>
      <c r="DI9" s="4" t="s">
        <v>207</v>
      </c>
      <c r="DJ9" s="42">
        <v>75</v>
      </c>
      <c r="DK9" s="42">
        <v>3.5</v>
      </c>
      <c r="DL9" s="42">
        <v>0.5</v>
      </c>
      <c r="DM9" s="42">
        <v>37.299999999999997</v>
      </c>
      <c r="DN9" s="42">
        <v>160</v>
      </c>
      <c r="DO9" s="76"/>
    </row>
    <row r="10" spans="1:119" ht="30">
      <c r="A10" s="3">
        <v>7</v>
      </c>
      <c r="B10" s="3" t="s">
        <v>201</v>
      </c>
      <c r="C10" s="2">
        <v>100</v>
      </c>
      <c r="D10" s="2">
        <v>1.3</v>
      </c>
      <c r="E10" s="2">
        <v>0.1</v>
      </c>
      <c r="F10" s="2">
        <v>5.7</v>
      </c>
      <c r="G10" s="2">
        <v>27</v>
      </c>
      <c r="H10" s="7">
        <v>5</v>
      </c>
      <c r="I10" s="3"/>
      <c r="J10" s="42"/>
      <c r="K10" s="42"/>
      <c r="L10" s="42"/>
      <c r="M10" s="42"/>
      <c r="N10" s="42"/>
      <c r="O10" s="76"/>
      <c r="P10" s="7">
        <v>5</v>
      </c>
      <c r="Q10" s="4" t="s">
        <v>207</v>
      </c>
      <c r="R10" s="9">
        <v>75</v>
      </c>
      <c r="S10" s="9">
        <v>3.5</v>
      </c>
      <c r="T10" s="9">
        <v>0.5</v>
      </c>
      <c r="U10" s="9">
        <v>37.299999999999997</v>
      </c>
      <c r="V10" s="9">
        <v>160</v>
      </c>
      <c r="W10" s="76"/>
      <c r="X10" s="7">
        <v>5</v>
      </c>
      <c r="Y10" s="4" t="s">
        <v>214</v>
      </c>
      <c r="Z10" s="42">
        <v>70</v>
      </c>
      <c r="AA10" s="42">
        <v>1.9</v>
      </c>
      <c r="AB10" s="42">
        <v>0</v>
      </c>
      <c r="AC10" s="42">
        <v>0.9</v>
      </c>
      <c r="AD10" s="42">
        <v>11</v>
      </c>
      <c r="AE10" s="76"/>
      <c r="AF10" s="7">
        <v>5</v>
      </c>
      <c r="AG10" s="16" t="s">
        <v>107</v>
      </c>
      <c r="AH10" s="7" t="s">
        <v>262</v>
      </c>
      <c r="AI10" s="7">
        <v>3.8</v>
      </c>
      <c r="AJ10" s="7">
        <v>10</v>
      </c>
      <c r="AK10" s="7">
        <v>0.8</v>
      </c>
      <c r="AL10" s="7">
        <v>109</v>
      </c>
      <c r="AM10" s="76"/>
      <c r="AN10" s="7">
        <v>5</v>
      </c>
      <c r="AO10" s="3" t="s">
        <v>201</v>
      </c>
      <c r="AP10" s="42">
        <v>70</v>
      </c>
      <c r="AQ10" s="42">
        <v>0.9</v>
      </c>
      <c r="AR10" s="42">
        <v>0</v>
      </c>
      <c r="AS10" s="42">
        <v>3.9</v>
      </c>
      <c r="AT10" s="42">
        <v>18</v>
      </c>
      <c r="AU10" s="76"/>
      <c r="AV10" s="7">
        <v>5</v>
      </c>
      <c r="AW10" s="4" t="s">
        <v>207</v>
      </c>
      <c r="AX10" s="42">
        <v>75</v>
      </c>
      <c r="AY10" s="42">
        <v>3.5</v>
      </c>
      <c r="AZ10" s="42">
        <v>0.5</v>
      </c>
      <c r="BA10" s="42">
        <v>37.299999999999997</v>
      </c>
      <c r="BB10" s="42">
        <v>160</v>
      </c>
      <c r="BC10" s="76"/>
      <c r="BD10" s="7">
        <v>5</v>
      </c>
      <c r="BE10" s="16"/>
      <c r="BF10" s="7"/>
      <c r="BG10" s="7"/>
      <c r="BH10" s="7"/>
      <c r="BI10" s="7"/>
      <c r="BJ10" s="7"/>
      <c r="BK10" s="76"/>
      <c r="BL10" s="7">
        <v>5</v>
      </c>
      <c r="BM10" s="4" t="s">
        <v>207</v>
      </c>
      <c r="BN10" s="42">
        <v>75</v>
      </c>
      <c r="BO10" s="42">
        <v>3.5</v>
      </c>
      <c r="BP10" s="42">
        <v>0.5</v>
      </c>
      <c r="BQ10" s="42">
        <v>37.299999999999997</v>
      </c>
      <c r="BR10" s="42">
        <v>160</v>
      </c>
      <c r="BS10" s="76"/>
      <c r="BT10" s="7">
        <v>5</v>
      </c>
      <c r="BU10" s="4" t="s">
        <v>207</v>
      </c>
      <c r="BV10" s="42">
        <v>50</v>
      </c>
      <c r="BW10" s="42">
        <v>2.2999999999999998</v>
      </c>
      <c r="BX10" s="42">
        <v>0.3</v>
      </c>
      <c r="BY10" s="42">
        <v>24.8</v>
      </c>
      <c r="BZ10" s="42">
        <v>106</v>
      </c>
      <c r="CA10" s="76"/>
      <c r="CB10" s="7">
        <v>5</v>
      </c>
      <c r="CC10" s="16" t="s">
        <v>93</v>
      </c>
      <c r="CD10" s="7" t="s">
        <v>269</v>
      </c>
      <c r="CE10" s="7">
        <v>7.9</v>
      </c>
      <c r="CF10" s="7">
        <v>23.5</v>
      </c>
      <c r="CG10" s="7">
        <v>0</v>
      </c>
      <c r="CH10" s="7">
        <v>243</v>
      </c>
      <c r="CI10" s="76"/>
      <c r="CJ10" s="7">
        <v>5</v>
      </c>
      <c r="CK10" s="3" t="s">
        <v>60</v>
      </c>
      <c r="CL10" s="42" t="s">
        <v>56</v>
      </c>
      <c r="CM10" s="42">
        <v>3.3</v>
      </c>
      <c r="CN10" s="42">
        <v>4.7</v>
      </c>
      <c r="CO10" s="42">
        <v>16.8</v>
      </c>
      <c r="CP10" s="42">
        <v>124</v>
      </c>
      <c r="CQ10" s="76"/>
      <c r="CR10" s="7">
        <v>5</v>
      </c>
      <c r="CS10" s="4" t="s">
        <v>207</v>
      </c>
      <c r="CT10" s="42">
        <v>75</v>
      </c>
      <c r="CU10" s="42">
        <v>3.5</v>
      </c>
      <c r="CV10" s="42">
        <v>0.5</v>
      </c>
      <c r="CW10" s="42">
        <v>37.299999999999997</v>
      </c>
      <c r="CX10" s="42">
        <v>160</v>
      </c>
      <c r="CY10" s="76"/>
      <c r="CZ10" s="7">
        <v>5</v>
      </c>
      <c r="DA10" s="3"/>
      <c r="DB10" s="3"/>
      <c r="DC10" s="3"/>
      <c r="DD10" s="3"/>
      <c r="DE10" s="3"/>
      <c r="DF10" s="3"/>
      <c r="DG10" s="76"/>
      <c r="DH10" s="7">
        <v>5</v>
      </c>
      <c r="DI10" s="3" t="s">
        <v>200</v>
      </c>
      <c r="DJ10" s="66">
        <v>100</v>
      </c>
      <c r="DK10" s="66">
        <v>1.1000000000000001</v>
      </c>
      <c r="DL10" s="66">
        <v>0.2</v>
      </c>
      <c r="DM10" s="66">
        <v>3.8</v>
      </c>
      <c r="DN10" s="66">
        <v>24</v>
      </c>
      <c r="DO10" s="76"/>
    </row>
    <row r="11" spans="1:119">
      <c r="A11" s="3">
        <v>8</v>
      </c>
      <c r="B11" s="3" t="s">
        <v>60</v>
      </c>
      <c r="C11" s="2" t="s">
        <v>56</v>
      </c>
      <c r="D11" s="2">
        <v>3.3</v>
      </c>
      <c r="E11" s="2">
        <v>4.7</v>
      </c>
      <c r="F11" s="2">
        <v>16.8</v>
      </c>
      <c r="G11" s="2">
        <v>124</v>
      </c>
      <c r="H11" s="7">
        <v>6</v>
      </c>
      <c r="I11" s="3"/>
      <c r="J11" s="3"/>
      <c r="K11" s="3"/>
      <c r="L11" s="3"/>
      <c r="M11" s="3"/>
      <c r="N11" s="3"/>
      <c r="O11" s="76"/>
      <c r="P11" s="7">
        <v>6</v>
      </c>
      <c r="Q11" s="3"/>
      <c r="R11" s="3"/>
      <c r="S11" s="3"/>
      <c r="T11" s="3"/>
      <c r="U11" s="3"/>
      <c r="V11" s="3"/>
      <c r="W11" s="76"/>
      <c r="X11" s="7">
        <v>6</v>
      </c>
      <c r="Y11" s="3"/>
      <c r="Z11" s="3"/>
      <c r="AA11" s="3"/>
      <c r="AB11" s="3"/>
      <c r="AC11" s="3"/>
      <c r="AD11" s="3"/>
      <c r="AE11" s="76"/>
      <c r="AF11" s="7">
        <v>6</v>
      </c>
      <c r="AG11" s="3"/>
      <c r="AH11" s="3"/>
      <c r="AI11" s="3"/>
      <c r="AJ11" s="3"/>
      <c r="AK11" s="3"/>
      <c r="AL11" s="3"/>
      <c r="AM11" s="76"/>
      <c r="AN11" s="7">
        <v>6</v>
      </c>
      <c r="AO11" s="3"/>
      <c r="AP11" s="3"/>
      <c r="AQ11" s="3"/>
      <c r="AR11" s="3"/>
      <c r="AS11" s="3"/>
      <c r="AT11" s="3"/>
      <c r="AU11" s="76"/>
      <c r="AV11" s="7">
        <v>6</v>
      </c>
      <c r="AW11" s="3"/>
      <c r="AX11" s="3"/>
      <c r="AY11" s="3"/>
      <c r="AZ11" s="3"/>
      <c r="BA11" s="3"/>
      <c r="BB11" s="3"/>
      <c r="BC11" s="76"/>
      <c r="BD11" s="7">
        <v>6</v>
      </c>
      <c r="BE11" s="3"/>
      <c r="BF11" s="3"/>
      <c r="BG11" s="3"/>
      <c r="BH11" s="3"/>
      <c r="BI11" s="3"/>
      <c r="BJ11" s="3"/>
      <c r="BK11" s="76"/>
      <c r="BL11" s="7">
        <v>6</v>
      </c>
      <c r="BM11" s="3"/>
      <c r="BN11" s="55"/>
      <c r="BO11" s="55"/>
      <c r="BP11" s="55"/>
      <c r="BQ11" s="55"/>
      <c r="BR11" s="55"/>
      <c r="BS11" s="76"/>
      <c r="BT11" s="7">
        <v>6</v>
      </c>
      <c r="BU11" s="3"/>
      <c r="BV11" s="3"/>
      <c r="BW11" s="3"/>
      <c r="BX11" s="3"/>
      <c r="BY11" s="3"/>
      <c r="BZ11" s="3"/>
      <c r="CA11" s="76"/>
      <c r="CB11" s="7">
        <v>6</v>
      </c>
      <c r="CC11" s="3"/>
      <c r="CD11" s="3"/>
      <c r="CE11" s="3"/>
      <c r="CF11" s="3"/>
      <c r="CG11" s="3"/>
      <c r="CH11" s="3"/>
      <c r="CI11" s="76"/>
      <c r="CJ11" s="7">
        <v>6</v>
      </c>
      <c r="CK11" s="3"/>
      <c r="CL11" s="3"/>
      <c r="CM11" s="3"/>
      <c r="CN11" s="3"/>
      <c r="CO11" s="3"/>
      <c r="CP11" s="3"/>
      <c r="CQ11" s="76"/>
      <c r="CR11" s="7">
        <v>6</v>
      </c>
      <c r="CS11" s="4" t="s">
        <v>62</v>
      </c>
      <c r="CT11" s="42">
        <v>150</v>
      </c>
      <c r="CU11" s="42">
        <v>2.5</v>
      </c>
      <c r="CV11" s="42">
        <v>7.3</v>
      </c>
      <c r="CW11" s="42">
        <v>11.4</v>
      </c>
      <c r="CX11" s="42">
        <v>122</v>
      </c>
      <c r="CY11" s="76"/>
      <c r="CZ11" s="7">
        <v>6</v>
      </c>
      <c r="DA11" s="3"/>
      <c r="DB11" s="3"/>
      <c r="DC11" s="3"/>
      <c r="DD11" s="3"/>
      <c r="DE11" s="3"/>
      <c r="DF11" s="3"/>
      <c r="DG11" s="76"/>
      <c r="DH11" s="7">
        <v>6</v>
      </c>
      <c r="DI11" s="3"/>
      <c r="DJ11" s="3"/>
      <c r="DK11" s="3"/>
      <c r="DL11" s="3"/>
      <c r="DM11" s="3"/>
      <c r="DN11" s="3"/>
      <c r="DO11" s="76"/>
    </row>
    <row r="12" spans="1:119">
      <c r="A12" s="3"/>
      <c r="B12" s="3"/>
      <c r="C12" s="69"/>
      <c r="D12" s="69"/>
      <c r="E12" s="69"/>
      <c r="F12" s="69"/>
      <c r="G12" s="69"/>
      <c r="H12" s="7"/>
      <c r="I12" s="3" t="s">
        <v>90</v>
      </c>
      <c r="J12" s="3"/>
      <c r="K12" s="3">
        <v>20.9</v>
      </c>
      <c r="L12" s="3">
        <v>13.3</v>
      </c>
      <c r="M12" s="3">
        <v>93.1</v>
      </c>
      <c r="N12" s="3">
        <v>576</v>
      </c>
      <c r="O12" s="67"/>
      <c r="P12" s="7"/>
      <c r="Q12" s="3" t="s">
        <v>90</v>
      </c>
      <c r="R12" s="3"/>
      <c r="S12" s="3">
        <v>16.5</v>
      </c>
      <c r="T12" s="3">
        <v>15.3</v>
      </c>
      <c r="U12" s="3">
        <v>114.5</v>
      </c>
      <c r="V12" s="3">
        <v>653</v>
      </c>
      <c r="W12" s="67"/>
      <c r="X12" s="7"/>
      <c r="Y12" s="3" t="s">
        <v>90</v>
      </c>
      <c r="Z12" s="3"/>
      <c r="AA12" s="3">
        <v>26.1</v>
      </c>
      <c r="AB12" s="3">
        <v>18</v>
      </c>
      <c r="AC12" s="3">
        <v>96.7</v>
      </c>
      <c r="AD12" s="3">
        <v>648</v>
      </c>
      <c r="AE12" s="67"/>
      <c r="AF12" s="7"/>
      <c r="AG12" s="3" t="s">
        <v>90</v>
      </c>
      <c r="AH12" s="3"/>
      <c r="AI12" s="3">
        <v>14.6</v>
      </c>
      <c r="AJ12" s="3">
        <v>29</v>
      </c>
      <c r="AK12" s="3">
        <v>90.3</v>
      </c>
      <c r="AL12" s="3">
        <v>673</v>
      </c>
      <c r="AM12" s="67"/>
      <c r="AN12" s="7"/>
      <c r="AO12" s="3" t="s">
        <v>90</v>
      </c>
      <c r="AP12" s="3"/>
      <c r="AQ12" s="3">
        <v>33.5</v>
      </c>
      <c r="AR12" s="3">
        <v>31.9</v>
      </c>
      <c r="AS12" s="3">
        <v>105.8</v>
      </c>
      <c r="AT12" s="3">
        <v>834</v>
      </c>
      <c r="AU12" s="67"/>
      <c r="AV12" s="7"/>
      <c r="AW12" s="3" t="s">
        <v>90</v>
      </c>
      <c r="AX12" s="3"/>
      <c r="AY12" s="3">
        <v>19.100000000000001</v>
      </c>
      <c r="AZ12" s="3">
        <v>21.9</v>
      </c>
      <c r="BA12" s="3">
        <v>102</v>
      </c>
      <c r="BB12" s="3">
        <v>671</v>
      </c>
      <c r="BC12" s="67"/>
      <c r="BD12" s="7"/>
      <c r="BE12" s="3" t="s">
        <v>90</v>
      </c>
      <c r="BF12" s="3"/>
      <c r="BG12" s="3">
        <v>12.9</v>
      </c>
      <c r="BH12" s="3">
        <v>17.2</v>
      </c>
      <c r="BI12" s="3">
        <v>100.8</v>
      </c>
      <c r="BJ12" s="3">
        <v>676</v>
      </c>
      <c r="BK12" s="67"/>
      <c r="BL12" s="7"/>
      <c r="BM12" s="3" t="s">
        <v>90</v>
      </c>
      <c r="BN12" s="69"/>
      <c r="BO12" s="69">
        <v>22.5</v>
      </c>
      <c r="BP12" s="69">
        <v>19.3</v>
      </c>
      <c r="BQ12" s="69">
        <v>125.9</v>
      </c>
      <c r="BR12" s="69">
        <v>750</v>
      </c>
      <c r="BS12" s="67"/>
      <c r="BT12" s="7"/>
      <c r="BU12" s="3" t="s">
        <v>90</v>
      </c>
      <c r="BV12" s="3"/>
      <c r="BW12" s="3">
        <v>20.3</v>
      </c>
      <c r="BX12" s="3">
        <v>26.6</v>
      </c>
      <c r="BY12" s="3">
        <v>84.7</v>
      </c>
      <c r="BZ12" s="3">
        <v>654</v>
      </c>
      <c r="CA12" s="67"/>
      <c r="CB12" s="7"/>
      <c r="CC12" s="3" t="s">
        <v>90</v>
      </c>
      <c r="CD12" s="3"/>
      <c r="CE12" s="3" t="s">
        <v>275</v>
      </c>
      <c r="CF12" s="3"/>
      <c r="CG12" s="3"/>
      <c r="CH12" s="3"/>
      <c r="CI12" s="67"/>
      <c r="CJ12" s="7"/>
      <c r="CK12" s="3" t="s">
        <v>90</v>
      </c>
      <c r="CL12" s="3"/>
      <c r="CM12" s="3"/>
      <c r="CN12" s="3"/>
      <c r="CO12" s="3"/>
      <c r="CP12" s="3"/>
      <c r="CQ12" s="67"/>
      <c r="CR12" s="7"/>
      <c r="CS12" s="4" t="s">
        <v>90</v>
      </c>
      <c r="CT12" s="69"/>
      <c r="CU12" s="69"/>
      <c r="CV12" s="69"/>
      <c r="CW12" s="69"/>
      <c r="CX12" s="69"/>
      <c r="CY12" s="67"/>
      <c r="CZ12" s="7"/>
      <c r="DA12" s="3" t="s">
        <v>90</v>
      </c>
      <c r="DB12" s="3"/>
      <c r="DC12" s="3"/>
      <c r="DD12" s="3"/>
      <c r="DE12" s="3"/>
      <c r="DF12" s="3"/>
      <c r="DG12" s="67"/>
      <c r="DH12" s="7"/>
      <c r="DI12" s="3" t="s">
        <v>90</v>
      </c>
      <c r="DJ12" s="3"/>
      <c r="DK12" s="3"/>
      <c r="DL12" s="3"/>
      <c r="DM12" s="3"/>
      <c r="DN12" s="3"/>
      <c r="DO12" s="67"/>
    </row>
    <row r="13" spans="1:119" ht="30">
      <c r="A13" s="3">
        <v>9</v>
      </c>
      <c r="B13" s="4" t="s">
        <v>59</v>
      </c>
      <c r="C13" s="2" t="s">
        <v>61</v>
      </c>
      <c r="D13" s="2">
        <v>4.7</v>
      </c>
      <c r="E13" s="2">
        <v>8.6</v>
      </c>
      <c r="F13" s="2">
        <v>9.8000000000000007</v>
      </c>
      <c r="G13" s="2">
        <v>136</v>
      </c>
      <c r="H13" s="73" t="s">
        <v>91</v>
      </c>
      <c r="I13" s="73"/>
      <c r="J13" s="73"/>
      <c r="K13" s="73"/>
      <c r="L13" s="73"/>
      <c r="M13" s="73"/>
      <c r="N13" s="73"/>
      <c r="O13" s="73"/>
      <c r="P13" s="73" t="s">
        <v>91</v>
      </c>
      <c r="Q13" s="73"/>
      <c r="R13" s="73"/>
      <c r="S13" s="73"/>
      <c r="T13" s="73"/>
      <c r="U13" s="73"/>
      <c r="V13" s="73"/>
      <c r="W13" s="73"/>
      <c r="X13" s="73" t="s">
        <v>91</v>
      </c>
      <c r="Y13" s="73"/>
      <c r="Z13" s="73"/>
      <c r="AA13" s="73"/>
      <c r="AB13" s="73"/>
      <c r="AC13" s="73"/>
      <c r="AD13" s="73"/>
      <c r="AE13" s="73"/>
      <c r="AF13" s="73" t="s">
        <v>91</v>
      </c>
      <c r="AG13" s="73"/>
      <c r="AH13" s="73"/>
      <c r="AI13" s="73"/>
      <c r="AJ13" s="73"/>
      <c r="AK13" s="73"/>
      <c r="AL13" s="73"/>
      <c r="AM13" s="73"/>
      <c r="AN13" s="73" t="s">
        <v>91</v>
      </c>
      <c r="AO13" s="73"/>
      <c r="AP13" s="73"/>
      <c r="AQ13" s="73"/>
      <c r="AR13" s="73"/>
      <c r="AS13" s="73"/>
      <c r="AT13" s="73"/>
      <c r="AU13" s="73"/>
      <c r="AV13" s="73" t="s">
        <v>91</v>
      </c>
      <c r="AW13" s="73"/>
      <c r="AX13" s="73"/>
      <c r="AY13" s="73"/>
      <c r="AZ13" s="73"/>
      <c r="BA13" s="73"/>
      <c r="BB13" s="73"/>
      <c r="BC13" s="73"/>
      <c r="BD13" s="73" t="s">
        <v>91</v>
      </c>
      <c r="BE13" s="73"/>
      <c r="BF13" s="73"/>
      <c r="BG13" s="73"/>
      <c r="BH13" s="73"/>
      <c r="BI13" s="73"/>
      <c r="BJ13" s="73"/>
      <c r="BK13" s="73"/>
      <c r="BL13" s="73" t="s">
        <v>91</v>
      </c>
      <c r="BM13" s="73"/>
      <c r="BN13" s="73"/>
      <c r="BO13" s="73"/>
      <c r="BP13" s="73"/>
      <c r="BQ13" s="73"/>
      <c r="BR13" s="73"/>
      <c r="BS13" s="73"/>
      <c r="BT13" s="73" t="s">
        <v>91</v>
      </c>
      <c r="BU13" s="73"/>
      <c r="BV13" s="73"/>
      <c r="BW13" s="73"/>
      <c r="BX13" s="73"/>
      <c r="BY13" s="73"/>
      <c r="BZ13" s="73"/>
      <c r="CA13" s="73"/>
      <c r="CB13" s="73" t="s">
        <v>91</v>
      </c>
      <c r="CC13" s="73"/>
      <c r="CD13" s="73"/>
      <c r="CE13" s="73"/>
      <c r="CF13" s="73"/>
      <c r="CG13" s="73"/>
      <c r="CH13" s="73"/>
      <c r="CI13" s="73"/>
      <c r="CJ13" s="73" t="s">
        <v>91</v>
      </c>
      <c r="CK13" s="73"/>
      <c r="CL13" s="73"/>
      <c r="CM13" s="73"/>
      <c r="CN13" s="73"/>
      <c r="CO13" s="73"/>
      <c r="CP13" s="73"/>
      <c r="CQ13" s="73"/>
      <c r="CR13" s="73" t="s">
        <v>91</v>
      </c>
      <c r="CS13" s="73"/>
      <c r="CT13" s="73"/>
      <c r="CU13" s="73"/>
      <c r="CV13" s="73"/>
      <c r="CW13" s="73"/>
      <c r="CX13" s="73"/>
      <c r="CY13" s="73"/>
      <c r="CZ13" s="73" t="s">
        <v>91</v>
      </c>
      <c r="DA13" s="73"/>
      <c r="DB13" s="73"/>
      <c r="DC13" s="73"/>
      <c r="DD13" s="73"/>
      <c r="DE13" s="73"/>
      <c r="DF13" s="73"/>
      <c r="DG13" s="73"/>
      <c r="DH13" s="73" t="s">
        <v>91</v>
      </c>
      <c r="DI13" s="73"/>
      <c r="DJ13" s="73"/>
      <c r="DK13" s="73"/>
      <c r="DL13" s="73"/>
      <c r="DM13" s="73"/>
      <c r="DN13" s="73"/>
      <c r="DO13" s="73"/>
    </row>
    <row r="14" spans="1:119" ht="30">
      <c r="A14" s="3">
        <v>10</v>
      </c>
      <c r="B14" s="3" t="s">
        <v>202</v>
      </c>
      <c r="C14" s="2">
        <v>100</v>
      </c>
      <c r="D14" s="2">
        <v>1.9</v>
      </c>
      <c r="E14" s="2">
        <v>8.9</v>
      </c>
      <c r="F14" s="2">
        <v>7.7</v>
      </c>
      <c r="G14" s="2">
        <v>119</v>
      </c>
      <c r="H14" s="7">
        <v>1</v>
      </c>
      <c r="I14" s="4" t="s">
        <v>160</v>
      </c>
      <c r="J14" s="50" t="s">
        <v>244</v>
      </c>
      <c r="K14" s="9">
        <v>1.5</v>
      </c>
      <c r="L14" s="9">
        <v>1.6</v>
      </c>
      <c r="M14" s="9">
        <v>17.3</v>
      </c>
      <c r="N14" s="9">
        <v>90</v>
      </c>
      <c r="O14" s="74">
        <f>N14+N15+N16+N17</f>
        <v>303</v>
      </c>
      <c r="P14" s="7">
        <v>1</v>
      </c>
      <c r="Q14" s="4" t="s">
        <v>211</v>
      </c>
      <c r="R14" s="9">
        <v>30</v>
      </c>
      <c r="S14" s="9">
        <v>0.9</v>
      </c>
      <c r="T14" s="9">
        <v>1.5</v>
      </c>
      <c r="U14" s="9">
        <v>24</v>
      </c>
      <c r="V14" s="9">
        <v>113</v>
      </c>
      <c r="W14" s="74">
        <f>V14+V15+V16+V17</f>
        <v>293</v>
      </c>
      <c r="X14" s="7">
        <v>1</v>
      </c>
      <c r="Y14" s="4" t="s">
        <v>165</v>
      </c>
      <c r="Z14" s="9">
        <v>150</v>
      </c>
      <c r="AA14" s="9">
        <v>4.5</v>
      </c>
      <c r="AB14" s="9">
        <v>9</v>
      </c>
      <c r="AC14" s="9">
        <v>6.1</v>
      </c>
      <c r="AD14" s="9">
        <v>127</v>
      </c>
      <c r="AE14" s="74">
        <f>AD14+AD15+AD16+AD17</f>
        <v>350</v>
      </c>
      <c r="AF14" s="7">
        <v>1</v>
      </c>
      <c r="AG14" s="4" t="s">
        <v>163</v>
      </c>
      <c r="AH14" s="9">
        <v>150</v>
      </c>
      <c r="AI14" s="9">
        <v>4.4000000000000004</v>
      </c>
      <c r="AJ14" s="9">
        <v>5</v>
      </c>
      <c r="AK14" s="9">
        <v>7.4</v>
      </c>
      <c r="AL14" s="9">
        <v>93</v>
      </c>
      <c r="AM14" s="74">
        <f>AL14+AL15+AL16+AL17</f>
        <v>374</v>
      </c>
      <c r="AN14" s="7">
        <v>1</v>
      </c>
      <c r="AO14" s="4" t="s">
        <v>226</v>
      </c>
      <c r="AP14" s="9">
        <v>180</v>
      </c>
      <c r="AQ14" s="9">
        <v>7.3</v>
      </c>
      <c r="AR14" s="9">
        <v>2.7</v>
      </c>
      <c r="AS14" s="9">
        <v>10.6</v>
      </c>
      <c r="AT14" s="9">
        <v>102</v>
      </c>
      <c r="AU14" s="74">
        <f>AT14+AT15+AT16+AT17</f>
        <v>343</v>
      </c>
      <c r="AV14" s="7">
        <v>1</v>
      </c>
      <c r="AW14" s="4" t="s">
        <v>227</v>
      </c>
      <c r="AX14" s="50">
        <v>150</v>
      </c>
      <c r="AY14" s="50">
        <v>2.8</v>
      </c>
      <c r="AZ14" s="50">
        <v>2.9</v>
      </c>
      <c r="BA14" s="50">
        <v>19.3</v>
      </c>
      <c r="BB14" s="50">
        <v>115</v>
      </c>
      <c r="BC14" s="74">
        <f>BB14+BB15+BB16+BB17</f>
        <v>378</v>
      </c>
      <c r="BD14" s="7">
        <v>1</v>
      </c>
      <c r="BE14" s="4" t="s">
        <v>163</v>
      </c>
      <c r="BF14" s="9">
        <v>170</v>
      </c>
      <c r="BG14" s="9">
        <v>5</v>
      </c>
      <c r="BH14" s="9">
        <v>5.6</v>
      </c>
      <c r="BI14" s="9">
        <v>8.4</v>
      </c>
      <c r="BJ14" s="9">
        <v>105</v>
      </c>
      <c r="BK14" s="74">
        <f>BJ14+BJ15+BJ16+BJ17</f>
        <v>326</v>
      </c>
      <c r="BL14" s="7">
        <v>1</v>
      </c>
      <c r="BM14" s="4" t="s">
        <v>154</v>
      </c>
      <c r="BN14" s="47">
        <v>200</v>
      </c>
      <c r="BO14" s="47">
        <v>0.1</v>
      </c>
      <c r="BP14" s="47">
        <v>0</v>
      </c>
      <c r="BQ14" s="47">
        <v>29.3</v>
      </c>
      <c r="BR14" s="47">
        <v>118</v>
      </c>
      <c r="BS14" s="74">
        <f>BR14+BR15+BR16+BR17</f>
        <v>275</v>
      </c>
      <c r="BT14" s="7">
        <v>1</v>
      </c>
      <c r="BU14" s="4" t="s">
        <v>168</v>
      </c>
      <c r="BV14" s="48">
        <v>160</v>
      </c>
      <c r="BW14" s="48">
        <v>0.3</v>
      </c>
      <c r="BX14" s="48">
        <v>0</v>
      </c>
      <c r="BY14" s="48">
        <v>28.9</v>
      </c>
      <c r="BZ14" s="48">
        <v>119</v>
      </c>
      <c r="CA14" s="74">
        <f>BZ14+BZ15+BZ16+BZ17</f>
        <v>303</v>
      </c>
      <c r="CB14" s="7">
        <v>1</v>
      </c>
      <c r="CC14" s="4" t="s">
        <v>163</v>
      </c>
      <c r="CD14" s="9">
        <v>180</v>
      </c>
      <c r="CE14" s="9">
        <v>5.3</v>
      </c>
      <c r="CF14" s="9">
        <v>6</v>
      </c>
      <c r="CG14" s="9">
        <v>8.9</v>
      </c>
      <c r="CH14" s="9">
        <v>112</v>
      </c>
      <c r="CI14" s="74">
        <f>CH14+CH15+CH16+CH17</f>
        <v>324</v>
      </c>
      <c r="CJ14" s="7">
        <v>1</v>
      </c>
      <c r="CK14" s="16" t="s">
        <v>161</v>
      </c>
      <c r="CL14" s="7">
        <v>150</v>
      </c>
      <c r="CM14" s="7">
        <v>2.4</v>
      </c>
      <c r="CN14" s="7">
        <v>2.5</v>
      </c>
      <c r="CO14" s="7">
        <v>18.600000000000001</v>
      </c>
      <c r="CP14" s="7">
        <v>107</v>
      </c>
      <c r="CQ14" s="74">
        <f>CP14+CP15+CP16+CP17</f>
        <v>304</v>
      </c>
      <c r="CR14" s="7">
        <v>1</v>
      </c>
      <c r="CS14" s="4" t="s">
        <v>217</v>
      </c>
      <c r="CT14" s="9">
        <v>180</v>
      </c>
      <c r="CU14" s="9">
        <v>0</v>
      </c>
      <c r="CV14" s="9">
        <v>0</v>
      </c>
      <c r="CW14" s="9">
        <v>23</v>
      </c>
      <c r="CX14" s="9">
        <v>91</v>
      </c>
      <c r="CY14" s="74">
        <f>CX14+CX15+CX16+CX17</f>
        <v>292</v>
      </c>
      <c r="CZ14" s="7">
        <v>1</v>
      </c>
      <c r="DA14" s="4" t="s">
        <v>216</v>
      </c>
      <c r="DB14" s="9">
        <v>180</v>
      </c>
      <c r="DC14" s="9">
        <v>0</v>
      </c>
      <c r="DD14" s="9">
        <v>0</v>
      </c>
      <c r="DE14" s="9">
        <v>20.100000000000001</v>
      </c>
      <c r="DF14" s="9">
        <v>81</v>
      </c>
      <c r="DG14" s="74">
        <f>DF14+DF15+DF16+DF17</f>
        <v>324</v>
      </c>
      <c r="DH14" s="7">
        <v>1</v>
      </c>
      <c r="DI14" s="4" t="s">
        <v>163</v>
      </c>
      <c r="DJ14" s="9">
        <v>180</v>
      </c>
      <c r="DK14" s="9">
        <v>5.3</v>
      </c>
      <c r="DL14" s="9">
        <v>6</v>
      </c>
      <c r="DM14" s="9">
        <v>8.9</v>
      </c>
      <c r="DN14" s="9">
        <v>112</v>
      </c>
      <c r="DO14" s="74">
        <f>DN14+DN15+DN16+DN17</f>
        <v>290</v>
      </c>
    </row>
    <row r="15" spans="1:119">
      <c r="A15" s="3">
        <v>11</v>
      </c>
      <c r="B15" s="3" t="s">
        <v>203</v>
      </c>
      <c r="C15" s="2">
        <v>100</v>
      </c>
      <c r="D15" s="2">
        <v>1.7</v>
      </c>
      <c r="E15" s="2">
        <v>13.3</v>
      </c>
      <c r="F15" s="2">
        <v>5.0999999999999996</v>
      </c>
      <c r="G15" s="2">
        <v>148</v>
      </c>
      <c r="H15" s="7">
        <v>2</v>
      </c>
      <c r="I15" s="3" t="s">
        <v>42</v>
      </c>
      <c r="J15" s="42">
        <v>15</v>
      </c>
      <c r="K15" s="42">
        <v>3.5</v>
      </c>
      <c r="L15" s="42">
        <v>4.5</v>
      </c>
      <c r="M15" s="42">
        <v>0</v>
      </c>
      <c r="N15" s="42">
        <v>56</v>
      </c>
      <c r="O15" s="74"/>
      <c r="P15" s="7">
        <v>2</v>
      </c>
      <c r="Q15" s="4" t="s">
        <v>217</v>
      </c>
      <c r="R15" s="9">
        <v>160</v>
      </c>
      <c r="S15" s="9">
        <v>0</v>
      </c>
      <c r="T15" s="9">
        <v>0</v>
      </c>
      <c r="U15" s="9">
        <v>20.399999999999999</v>
      </c>
      <c r="V15" s="9">
        <v>80</v>
      </c>
      <c r="W15" s="74"/>
      <c r="X15" s="7">
        <v>2</v>
      </c>
      <c r="Y15" s="4" t="s">
        <v>208</v>
      </c>
      <c r="Z15" s="42">
        <v>50</v>
      </c>
      <c r="AA15" s="42">
        <v>3.7</v>
      </c>
      <c r="AB15" s="42">
        <v>2.2000000000000002</v>
      </c>
      <c r="AC15" s="42">
        <v>30</v>
      </c>
      <c r="AD15" s="42">
        <v>147</v>
      </c>
      <c r="AE15" s="74"/>
      <c r="AF15" s="7">
        <v>2</v>
      </c>
      <c r="AG15" s="4" t="s">
        <v>209</v>
      </c>
      <c r="AH15" s="42">
        <v>30</v>
      </c>
      <c r="AI15" s="42">
        <v>3.3</v>
      </c>
      <c r="AJ15" s="42">
        <v>0.3</v>
      </c>
      <c r="AK15" s="42">
        <v>21.9</v>
      </c>
      <c r="AL15" s="42">
        <v>99</v>
      </c>
      <c r="AM15" s="74"/>
      <c r="AN15" s="7">
        <v>2</v>
      </c>
      <c r="AO15" s="4" t="s">
        <v>241</v>
      </c>
      <c r="AP15" s="42">
        <v>25</v>
      </c>
      <c r="AQ15" s="63">
        <v>1.8</v>
      </c>
      <c r="AR15" s="42">
        <v>2.9</v>
      </c>
      <c r="AS15" s="42">
        <v>18.600000000000001</v>
      </c>
      <c r="AT15" s="42">
        <v>104</v>
      </c>
      <c r="AU15" s="74"/>
      <c r="AV15" s="7">
        <v>2</v>
      </c>
      <c r="AW15" s="4" t="s">
        <v>208</v>
      </c>
      <c r="AX15" s="42">
        <v>60</v>
      </c>
      <c r="AY15" s="42">
        <v>4.5</v>
      </c>
      <c r="AZ15" s="42">
        <v>2.7</v>
      </c>
      <c r="BA15" s="42">
        <v>36</v>
      </c>
      <c r="BB15" s="42">
        <v>177</v>
      </c>
      <c r="BC15" s="74"/>
      <c r="BD15" s="7">
        <v>2</v>
      </c>
      <c r="BE15" s="4" t="s">
        <v>241</v>
      </c>
      <c r="BF15" s="42">
        <v>25</v>
      </c>
      <c r="BG15" s="63">
        <v>1.8</v>
      </c>
      <c r="BH15" s="42">
        <v>2.9</v>
      </c>
      <c r="BI15" s="42">
        <v>18.600000000000001</v>
      </c>
      <c r="BJ15" s="42">
        <v>104</v>
      </c>
      <c r="BK15" s="74"/>
      <c r="BL15" s="7">
        <v>2</v>
      </c>
      <c r="BM15" s="4" t="s">
        <v>209</v>
      </c>
      <c r="BN15" s="42">
        <v>30</v>
      </c>
      <c r="BO15" s="42">
        <v>3.3</v>
      </c>
      <c r="BP15" s="42">
        <v>0.3</v>
      </c>
      <c r="BQ15" s="42">
        <v>21.9</v>
      </c>
      <c r="BR15" s="42">
        <v>99</v>
      </c>
      <c r="BS15" s="74"/>
      <c r="BT15" s="7">
        <v>2</v>
      </c>
      <c r="BU15" s="4" t="s">
        <v>241</v>
      </c>
      <c r="BV15" s="42">
        <v>25</v>
      </c>
      <c r="BW15" s="63">
        <v>1.8</v>
      </c>
      <c r="BX15" s="42">
        <v>2.9</v>
      </c>
      <c r="BY15" s="42">
        <v>18.600000000000001</v>
      </c>
      <c r="BZ15" s="42">
        <v>104</v>
      </c>
      <c r="CA15" s="74"/>
      <c r="CB15" s="7">
        <v>2</v>
      </c>
      <c r="CC15" s="4" t="s">
        <v>212</v>
      </c>
      <c r="CD15" s="42">
        <v>30</v>
      </c>
      <c r="CE15" s="42">
        <v>1.5</v>
      </c>
      <c r="CF15" s="42">
        <v>0.9</v>
      </c>
      <c r="CG15" s="42">
        <v>22.8</v>
      </c>
      <c r="CH15" s="42">
        <v>105</v>
      </c>
      <c r="CI15" s="74"/>
      <c r="CJ15" s="7">
        <v>2</v>
      </c>
      <c r="CK15" s="3" t="s">
        <v>42</v>
      </c>
      <c r="CL15" s="48">
        <v>15</v>
      </c>
      <c r="CM15" s="48">
        <v>3.5</v>
      </c>
      <c r="CN15" s="48">
        <v>4.5</v>
      </c>
      <c r="CO15" s="48">
        <v>0</v>
      </c>
      <c r="CP15" s="48">
        <v>56</v>
      </c>
      <c r="CQ15" s="74"/>
      <c r="CR15" s="7">
        <v>2</v>
      </c>
      <c r="CS15" s="4" t="s">
        <v>241</v>
      </c>
      <c r="CT15" s="42">
        <v>30</v>
      </c>
      <c r="CU15" s="45">
        <v>2.2000000000000002</v>
      </c>
      <c r="CV15" s="42">
        <v>3.5</v>
      </c>
      <c r="CW15" s="42">
        <v>22.4</v>
      </c>
      <c r="CX15" s="42">
        <v>125</v>
      </c>
      <c r="CY15" s="74"/>
      <c r="CZ15" s="7">
        <v>2</v>
      </c>
      <c r="DA15" s="4" t="s">
        <v>210</v>
      </c>
      <c r="DB15" s="42">
        <v>30</v>
      </c>
      <c r="DC15" s="42">
        <v>0.9</v>
      </c>
      <c r="DD15" s="42">
        <v>9</v>
      </c>
      <c r="DE15" s="42">
        <v>19.2</v>
      </c>
      <c r="DF15" s="42">
        <v>161</v>
      </c>
      <c r="DG15" s="74"/>
      <c r="DH15" s="7">
        <v>2</v>
      </c>
      <c r="DI15" s="4" t="s">
        <v>208</v>
      </c>
      <c r="DJ15" s="65">
        <v>60</v>
      </c>
      <c r="DK15" s="65">
        <v>4.5</v>
      </c>
      <c r="DL15" s="65">
        <v>2.7</v>
      </c>
      <c r="DM15" s="65">
        <v>36</v>
      </c>
      <c r="DN15" s="65">
        <v>178</v>
      </c>
      <c r="DO15" s="74"/>
    </row>
    <row r="16" spans="1:119">
      <c r="A16" s="3">
        <v>12</v>
      </c>
      <c r="B16" s="3" t="s">
        <v>204</v>
      </c>
      <c r="C16" s="2">
        <v>100</v>
      </c>
      <c r="D16" s="2">
        <v>1.1000000000000001</v>
      </c>
      <c r="E16" s="2">
        <v>2</v>
      </c>
      <c r="F16" s="2">
        <v>7.2</v>
      </c>
      <c r="G16" s="2">
        <v>51</v>
      </c>
      <c r="H16" s="7">
        <v>3</v>
      </c>
      <c r="I16" s="4" t="s">
        <v>206</v>
      </c>
      <c r="J16" s="42">
        <v>20</v>
      </c>
      <c r="K16" s="42">
        <v>1.5</v>
      </c>
      <c r="L16" s="42">
        <v>0.4</v>
      </c>
      <c r="M16" s="42">
        <v>10.6</v>
      </c>
      <c r="N16" s="42">
        <v>50</v>
      </c>
      <c r="O16" s="76">
        <f>O14*100/2641</f>
        <v>11.472926921620598</v>
      </c>
      <c r="P16" s="7">
        <v>3</v>
      </c>
      <c r="Q16" s="4" t="s">
        <v>147</v>
      </c>
      <c r="R16" s="42">
        <v>250</v>
      </c>
      <c r="S16" s="42">
        <v>2.2000000000000002</v>
      </c>
      <c r="T16" s="42">
        <v>0</v>
      </c>
      <c r="U16" s="42">
        <v>20.2</v>
      </c>
      <c r="V16" s="42">
        <v>100</v>
      </c>
      <c r="W16" s="76">
        <f>W14*100/2641</f>
        <v>11.094282468761833</v>
      </c>
      <c r="X16" s="7">
        <v>3</v>
      </c>
      <c r="Y16" s="4" t="s">
        <v>261</v>
      </c>
      <c r="Z16" s="42">
        <v>200</v>
      </c>
      <c r="AA16" s="42">
        <v>1.4</v>
      </c>
      <c r="AB16" s="42">
        <v>0</v>
      </c>
      <c r="AC16" s="42">
        <v>17.399999999999999</v>
      </c>
      <c r="AD16" s="42">
        <v>76</v>
      </c>
      <c r="AE16" s="76">
        <f>AE14*100/2641</f>
        <v>13.252555850056797</v>
      </c>
      <c r="AF16" s="7">
        <v>3</v>
      </c>
      <c r="AG16" s="4" t="s">
        <v>143</v>
      </c>
      <c r="AH16" s="42">
        <v>200</v>
      </c>
      <c r="AI16" s="42">
        <v>3</v>
      </c>
      <c r="AJ16" s="42">
        <v>0</v>
      </c>
      <c r="AK16" s="42">
        <v>42</v>
      </c>
      <c r="AL16" s="42">
        <v>182</v>
      </c>
      <c r="AM16" s="76">
        <f>AM14*100/2641</f>
        <v>14.161302536917834</v>
      </c>
      <c r="AN16" s="7">
        <v>3</v>
      </c>
      <c r="AO16" s="4" t="s">
        <v>144</v>
      </c>
      <c r="AP16" s="42">
        <v>200</v>
      </c>
      <c r="AQ16" s="42">
        <v>1.2</v>
      </c>
      <c r="AR16" s="42">
        <v>0</v>
      </c>
      <c r="AS16" s="42">
        <v>32</v>
      </c>
      <c r="AT16" s="42">
        <v>137</v>
      </c>
      <c r="AU16" s="76">
        <f>AU14*100/2641</f>
        <v>12.98750473305566</v>
      </c>
      <c r="AV16" s="7">
        <v>3</v>
      </c>
      <c r="AW16" s="4" t="s">
        <v>139</v>
      </c>
      <c r="AX16" s="42">
        <v>200</v>
      </c>
      <c r="AY16" s="42">
        <v>0.8</v>
      </c>
      <c r="AZ16" s="42">
        <v>0</v>
      </c>
      <c r="BA16" s="42">
        <v>19.600000000000001</v>
      </c>
      <c r="BB16" s="42">
        <v>86</v>
      </c>
      <c r="BC16" s="76">
        <f>BC14*100/2641</f>
        <v>14.31276031806134</v>
      </c>
      <c r="BD16" s="7">
        <v>3</v>
      </c>
      <c r="BE16" s="4" t="s">
        <v>143</v>
      </c>
      <c r="BF16" s="42">
        <v>130</v>
      </c>
      <c r="BG16" s="42">
        <v>1.9</v>
      </c>
      <c r="BH16" s="42">
        <v>0</v>
      </c>
      <c r="BI16" s="42">
        <v>27.3</v>
      </c>
      <c r="BJ16" s="42">
        <v>117</v>
      </c>
      <c r="BK16" s="76">
        <f>BK14*100/2641</f>
        <v>12.343809163195759</v>
      </c>
      <c r="BL16" s="7">
        <v>3</v>
      </c>
      <c r="BM16" s="4" t="s">
        <v>148</v>
      </c>
      <c r="BN16" s="52">
        <v>150</v>
      </c>
      <c r="BO16" s="52">
        <v>1.2</v>
      </c>
      <c r="BP16" s="52">
        <v>0</v>
      </c>
      <c r="BQ16" s="52">
        <v>12.1</v>
      </c>
      <c r="BR16" s="52">
        <v>58</v>
      </c>
      <c r="BS16" s="76">
        <f>BS14*100/2641</f>
        <v>10.412722453616054</v>
      </c>
      <c r="BT16" s="7">
        <v>3</v>
      </c>
      <c r="BU16" s="4" t="s">
        <v>147</v>
      </c>
      <c r="BV16" s="42">
        <v>200</v>
      </c>
      <c r="BW16" s="42">
        <v>1.8</v>
      </c>
      <c r="BX16" s="42">
        <v>0</v>
      </c>
      <c r="BY16" s="42">
        <v>16.2</v>
      </c>
      <c r="BZ16" s="42">
        <v>80</v>
      </c>
      <c r="CA16" s="76">
        <f>CA14*100/2641</f>
        <v>11.472926921620598</v>
      </c>
      <c r="CB16" s="7">
        <v>3</v>
      </c>
      <c r="CC16" s="4" t="s">
        <v>139</v>
      </c>
      <c r="CD16" s="42">
        <v>250</v>
      </c>
      <c r="CE16" s="42">
        <v>1</v>
      </c>
      <c r="CF16" s="42">
        <v>0</v>
      </c>
      <c r="CG16" s="42">
        <v>24.5</v>
      </c>
      <c r="CH16" s="42">
        <v>107</v>
      </c>
      <c r="CI16" s="76">
        <f>CI14*100/2641</f>
        <v>12.268080272624006</v>
      </c>
      <c r="CJ16" s="7">
        <v>3</v>
      </c>
      <c r="CK16" s="4" t="s">
        <v>143</v>
      </c>
      <c r="CL16" s="65">
        <v>100</v>
      </c>
      <c r="CM16" s="65">
        <v>1.5</v>
      </c>
      <c r="CN16" s="65">
        <v>0</v>
      </c>
      <c r="CO16" s="65">
        <v>21</v>
      </c>
      <c r="CP16" s="65">
        <v>91</v>
      </c>
      <c r="CQ16" s="76">
        <f>CQ14*100/2641</f>
        <v>11.510791366906474</v>
      </c>
      <c r="CR16" s="7">
        <v>3</v>
      </c>
      <c r="CS16" s="4" t="s">
        <v>145</v>
      </c>
      <c r="CT16" s="42">
        <v>200</v>
      </c>
      <c r="CU16" s="42">
        <v>1.4</v>
      </c>
      <c r="CV16" s="42">
        <v>0</v>
      </c>
      <c r="CW16" s="42">
        <v>17.399999999999999</v>
      </c>
      <c r="CX16" s="42">
        <v>76</v>
      </c>
      <c r="CY16" s="76">
        <f>CY14*100/2641</f>
        <v>11.056418023475956</v>
      </c>
      <c r="CZ16" s="7">
        <v>3</v>
      </c>
      <c r="DA16" s="4" t="s">
        <v>140</v>
      </c>
      <c r="DB16" s="42">
        <v>200</v>
      </c>
      <c r="DC16" s="42">
        <v>8</v>
      </c>
      <c r="DD16" s="42">
        <v>0</v>
      </c>
      <c r="DE16" s="42">
        <v>19</v>
      </c>
      <c r="DF16" s="42">
        <v>82</v>
      </c>
      <c r="DG16" s="76">
        <f>DG14*100/2641</f>
        <v>12.268080272624006</v>
      </c>
      <c r="DH16" s="7">
        <v>3</v>
      </c>
      <c r="DI16" s="4"/>
      <c r="DJ16" s="42"/>
      <c r="DK16" s="42"/>
      <c r="DL16" s="42"/>
      <c r="DM16" s="42"/>
      <c r="DN16" s="42"/>
      <c r="DO16" s="76">
        <f>DO14*100/2641</f>
        <v>10.980689132904203</v>
      </c>
    </row>
    <row r="17" spans="1:119">
      <c r="A17" s="3">
        <v>13</v>
      </c>
      <c r="B17" s="3" t="s">
        <v>85</v>
      </c>
      <c r="C17" s="2">
        <v>40</v>
      </c>
      <c r="D17" s="2">
        <v>5.0999999999999996</v>
      </c>
      <c r="E17" s="2">
        <v>4.5999999999999996</v>
      </c>
      <c r="F17" s="2">
        <v>0.3</v>
      </c>
      <c r="G17" s="2">
        <v>63</v>
      </c>
      <c r="H17" s="7">
        <v>4</v>
      </c>
      <c r="I17" s="4" t="s">
        <v>139</v>
      </c>
      <c r="J17" s="50">
        <v>250</v>
      </c>
      <c r="K17" s="50">
        <v>1</v>
      </c>
      <c r="L17" s="50">
        <v>0</v>
      </c>
      <c r="M17" s="50">
        <v>24.5</v>
      </c>
      <c r="N17" s="50">
        <v>107</v>
      </c>
      <c r="O17" s="76"/>
      <c r="P17" s="7">
        <v>4</v>
      </c>
      <c r="Q17" s="3"/>
      <c r="R17" s="3"/>
      <c r="S17" s="3"/>
      <c r="T17" s="3"/>
      <c r="U17" s="3"/>
      <c r="V17" s="3"/>
      <c r="W17" s="76"/>
      <c r="X17" s="7">
        <v>4</v>
      </c>
      <c r="Y17" s="4"/>
      <c r="Z17" s="42"/>
      <c r="AA17" s="42"/>
      <c r="AB17" s="42"/>
      <c r="AC17" s="42"/>
      <c r="AD17" s="42"/>
      <c r="AE17" s="76"/>
      <c r="AF17" s="7">
        <v>4</v>
      </c>
      <c r="AG17" s="3"/>
      <c r="AH17" s="3"/>
      <c r="AI17" s="3"/>
      <c r="AJ17" s="3"/>
      <c r="AK17" s="3"/>
      <c r="AL17" s="3"/>
      <c r="AM17" s="76"/>
      <c r="AN17" s="7">
        <v>4</v>
      </c>
      <c r="AO17" s="3"/>
      <c r="AP17" s="3"/>
      <c r="AQ17" s="3"/>
      <c r="AR17" s="3"/>
      <c r="AS17" s="3"/>
      <c r="AT17" s="3"/>
      <c r="AU17" s="76"/>
      <c r="AV17" s="7">
        <v>4</v>
      </c>
      <c r="AW17" s="3"/>
      <c r="AX17" s="3"/>
      <c r="AY17" s="3"/>
      <c r="AZ17" s="3"/>
      <c r="BA17" s="3"/>
      <c r="BB17" s="3"/>
      <c r="BC17" s="76"/>
      <c r="BD17" s="7">
        <v>4</v>
      </c>
      <c r="BE17" s="3"/>
      <c r="BF17" s="3"/>
      <c r="BG17" s="3"/>
      <c r="BH17" s="3"/>
      <c r="BI17" s="3"/>
      <c r="BJ17" s="3"/>
      <c r="BK17" s="76"/>
      <c r="BL17" s="7">
        <v>4</v>
      </c>
      <c r="BM17" s="3"/>
      <c r="BN17" s="3"/>
      <c r="BO17" s="3"/>
      <c r="BP17" s="3"/>
      <c r="BQ17" s="3"/>
      <c r="BR17" s="3"/>
      <c r="BS17" s="76"/>
      <c r="BT17" s="7">
        <v>4</v>
      </c>
      <c r="BU17" s="3"/>
      <c r="BV17" s="3"/>
      <c r="BW17" s="3"/>
      <c r="BX17" s="3"/>
      <c r="BY17" s="3"/>
      <c r="BZ17" s="3"/>
      <c r="CA17" s="76"/>
      <c r="CB17" s="7">
        <v>4</v>
      </c>
      <c r="CC17" s="3"/>
      <c r="CD17" s="3"/>
      <c r="CE17" s="3"/>
      <c r="CF17" s="3"/>
      <c r="CG17" s="3"/>
      <c r="CH17" s="3"/>
      <c r="CI17" s="76"/>
      <c r="CJ17" s="7">
        <v>4</v>
      </c>
      <c r="CK17" s="4" t="s">
        <v>206</v>
      </c>
      <c r="CL17" s="48">
        <v>20</v>
      </c>
      <c r="CM17" s="48">
        <v>1.5</v>
      </c>
      <c r="CN17" s="48">
        <v>0.4</v>
      </c>
      <c r="CO17" s="48">
        <v>10.6</v>
      </c>
      <c r="CP17" s="48">
        <v>50</v>
      </c>
      <c r="CQ17" s="76"/>
      <c r="CR17" s="7">
        <v>4</v>
      </c>
      <c r="CS17" s="4"/>
      <c r="CT17" s="42"/>
      <c r="CU17" s="42"/>
      <c r="CV17" s="42"/>
      <c r="CW17" s="42"/>
      <c r="CX17" s="42"/>
      <c r="CY17" s="76"/>
      <c r="CZ17" s="7">
        <v>4</v>
      </c>
      <c r="DA17" s="3"/>
      <c r="DB17" s="3"/>
      <c r="DC17" s="3"/>
      <c r="DD17" s="3"/>
      <c r="DE17" s="3"/>
      <c r="DF17" s="3"/>
      <c r="DG17" s="76"/>
      <c r="DH17" s="7">
        <v>4</v>
      </c>
      <c r="DI17" s="3"/>
      <c r="DJ17" s="3"/>
      <c r="DK17" s="3"/>
      <c r="DL17" s="3"/>
      <c r="DM17" s="3"/>
      <c r="DN17" s="3"/>
      <c r="DO17" s="76"/>
    </row>
    <row r="18" spans="1:119">
      <c r="A18" s="3"/>
      <c r="B18" s="3"/>
      <c r="C18" s="69"/>
      <c r="D18" s="69"/>
      <c r="E18" s="69"/>
      <c r="F18" s="69"/>
      <c r="G18" s="69"/>
      <c r="H18" s="7"/>
      <c r="I18" s="4" t="s">
        <v>90</v>
      </c>
      <c r="J18" s="69"/>
      <c r="K18" s="69">
        <v>7.5</v>
      </c>
      <c r="L18" s="69">
        <v>6.5</v>
      </c>
      <c r="M18" s="69">
        <v>52.4</v>
      </c>
      <c r="N18" s="69">
        <v>303</v>
      </c>
      <c r="O18" s="67"/>
      <c r="P18" s="7"/>
      <c r="Q18" s="3" t="s">
        <v>90</v>
      </c>
      <c r="R18" s="3"/>
      <c r="S18" s="3">
        <v>3.1</v>
      </c>
      <c r="T18" s="3">
        <v>1.5</v>
      </c>
      <c r="U18" s="3">
        <v>64.599999999999994</v>
      </c>
      <c r="V18" s="3">
        <v>293</v>
      </c>
      <c r="W18" s="67"/>
      <c r="X18" s="7"/>
      <c r="Y18" s="4" t="s">
        <v>90</v>
      </c>
      <c r="Z18" s="69"/>
      <c r="AA18" s="69">
        <v>9.6</v>
      </c>
      <c r="AB18" s="69">
        <v>11.2</v>
      </c>
      <c r="AC18" s="69">
        <v>53.5</v>
      </c>
      <c r="AD18" s="69">
        <v>350</v>
      </c>
      <c r="AE18" s="67"/>
      <c r="AF18" s="7"/>
      <c r="AG18" s="3" t="s">
        <v>90</v>
      </c>
      <c r="AH18" s="3"/>
      <c r="AI18" s="3">
        <v>10.7</v>
      </c>
      <c r="AJ18" s="3">
        <v>5.3</v>
      </c>
      <c r="AK18" s="3">
        <v>71.3</v>
      </c>
      <c r="AL18" s="3">
        <v>374</v>
      </c>
      <c r="AM18" s="67"/>
      <c r="AN18" s="7"/>
      <c r="AO18" s="3" t="s">
        <v>90</v>
      </c>
      <c r="AP18" s="3"/>
      <c r="AQ18" s="3">
        <v>10.3</v>
      </c>
      <c r="AR18" s="3">
        <v>5.6</v>
      </c>
      <c r="AS18" s="3">
        <v>61.2</v>
      </c>
      <c r="AT18" s="3">
        <v>343</v>
      </c>
      <c r="AU18" s="67"/>
      <c r="AV18" s="7"/>
      <c r="AW18" s="3" t="s">
        <v>90</v>
      </c>
      <c r="AX18" s="3"/>
      <c r="AY18" s="3">
        <v>8.1</v>
      </c>
      <c r="AZ18" s="3">
        <v>5.6</v>
      </c>
      <c r="BA18" s="3">
        <v>74.900000000000006</v>
      </c>
      <c r="BB18" s="3">
        <v>378</v>
      </c>
      <c r="BC18" s="67"/>
      <c r="BD18" s="7"/>
      <c r="BE18" s="3" t="s">
        <v>90</v>
      </c>
      <c r="BF18" s="3"/>
      <c r="BG18" s="3">
        <v>8.6999999999999993</v>
      </c>
      <c r="BH18" s="3">
        <v>8.5</v>
      </c>
      <c r="BI18" s="3">
        <v>54.3</v>
      </c>
      <c r="BJ18" s="3">
        <v>326</v>
      </c>
      <c r="BK18" s="67"/>
      <c r="BL18" s="7"/>
      <c r="BM18" s="3" t="s">
        <v>90</v>
      </c>
      <c r="BN18" s="3"/>
      <c r="BO18" s="3">
        <v>4.5999999999999996</v>
      </c>
      <c r="BP18" s="3">
        <v>0.3</v>
      </c>
      <c r="BQ18" s="3">
        <v>63.3</v>
      </c>
      <c r="BR18" s="3">
        <v>275</v>
      </c>
      <c r="BS18" s="67"/>
      <c r="BT18" s="7"/>
      <c r="BU18" s="3" t="s">
        <v>90</v>
      </c>
      <c r="BV18" s="3"/>
      <c r="BW18" s="3">
        <v>3.9</v>
      </c>
      <c r="BX18" s="3">
        <v>2.9</v>
      </c>
      <c r="BY18" s="3">
        <v>63.7</v>
      </c>
      <c r="BZ18" s="3">
        <v>303</v>
      </c>
      <c r="CA18" s="67"/>
      <c r="CB18" s="7"/>
      <c r="CC18" s="3" t="s">
        <v>90</v>
      </c>
      <c r="CD18" s="3"/>
      <c r="CE18" s="3"/>
      <c r="CF18" s="3"/>
      <c r="CG18" s="3"/>
      <c r="CH18" s="3"/>
      <c r="CI18" s="67"/>
      <c r="CJ18" s="7"/>
      <c r="CK18" s="4" t="s">
        <v>90</v>
      </c>
      <c r="CL18" s="69"/>
      <c r="CM18" s="69"/>
      <c r="CN18" s="69"/>
      <c r="CO18" s="69"/>
      <c r="CP18" s="69"/>
      <c r="CQ18" s="67"/>
      <c r="CR18" s="7"/>
      <c r="CS18" s="4" t="s">
        <v>90</v>
      </c>
      <c r="CT18" s="69"/>
      <c r="CU18" s="69"/>
      <c r="CV18" s="69"/>
      <c r="CW18" s="69"/>
      <c r="CX18" s="69"/>
      <c r="CY18" s="67"/>
      <c r="CZ18" s="7"/>
      <c r="DA18" s="3" t="s">
        <v>90</v>
      </c>
      <c r="DB18" s="3"/>
      <c r="DC18" s="3"/>
      <c r="DD18" s="3"/>
      <c r="DE18" s="3"/>
      <c r="DF18" s="3"/>
      <c r="DG18" s="67"/>
      <c r="DH18" s="7"/>
      <c r="DI18" s="3" t="s">
        <v>90</v>
      </c>
      <c r="DJ18" s="3"/>
      <c r="DK18" s="3"/>
      <c r="DL18" s="3"/>
      <c r="DM18" s="3"/>
      <c r="DN18" s="3"/>
      <c r="DO18" s="67"/>
    </row>
    <row r="19" spans="1:119" ht="20.25" customHeight="1">
      <c r="A19" s="3">
        <v>14</v>
      </c>
      <c r="B19" s="3" t="s">
        <v>86</v>
      </c>
      <c r="C19" s="2">
        <v>58</v>
      </c>
      <c r="D19" s="2">
        <v>5.5</v>
      </c>
      <c r="E19" s="2">
        <v>11.7</v>
      </c>
      <c r="F19" s="2">
        <v>1.1000000000000001</v>
      </c>
      <c r="G19" s="2">
        <v>132</v>
      </c>
      <c r="H19" s="73" t="s">
        <v>92</v>
      </c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 t="s">
        <v>92</v>
      </c>
      <c r="Y19" s="73"/>
      <c r="Z19" s="73"/>
      <c r="AA19" s="73"/>
      <c r="AB19" s="73"/>
      <c r="AC19" s="73"/>
      <c r="AD19" s="73"/>
      <c r="AE19" s="73"/>
      <c r="AF19" s="73" t="s">
        <v>92</v>
      </c>
      <c r="AG19" s="73"/>
      <c r="AH19" s="73"/>
      <c r="AI19" s="73"/>
      <c r="AJ19" s="73"/>
      <c r="AK19" s="73"/>
      <c r="AL19" s="73"/>
      <c r="AM19" s="73"/>
      <c r="AN19" s="73" t="s">
        <v>92</v>
      </c>
      <c r="AO19" s="73"/>
      <c r="AP19" s="73"/>
      <c r="AQ19" s="73"/>
      <c r="AR19" s="73"/>
      <c r="AS19" s="73"/>
      <c r="AT19" s="73"/>
      <c r="AU19" s="73"/>
      <c r="AV19" s="73" t="s">
        <v>92</v>
      </c>
      <c r="AW19" s="73"/>
      <c r="AX19" s="73"/>
      <c r="AY19" s="73"/>
      <c r="AZ19" s="73"/>
      <c r="BA19" s="73"/>
      <c r="BB19" s="73"/>
      <c r="BC19" s="73"/>
      <c r="BD19" s="73" t="s">
        <v>92</v>
      </c>
      <c r="BE19" s="73"/>
      <c r="BF19" s="73"/>
      <c r="BG19" s="73"/>
      <c r="BH19" s="73"/>
      <c r="BI19" s="73"/>
      <c r="BJ19" s="73"/>
      <c r="BK19" s="73"/>
      <c r="BL19" s="73" t="s">
        <v>92</v>
      </c>
      <c r="BM19" s="73"/>
      <c r="BN19" s="73"/>
      <c r="BO19" s="73"/>
      <c r="BP19" s="73"/>
      <c r="BQ19" s="73"/>
      <c r="BR19" s="73"/>
      <c r="BS19" s="73"/>
      <c r="BT19" s="73" t="s">
        <v>92</v>
      </c>
      <c r="BU19" s="73"/>
      <c r="BV19" s="73"/>
      <c r="BW19" s="73"/>
      <c r="BX19" s="73"/>
      <c r="BY19" s="73"/>
      <c r="BZ19" s="73"/>
      <c r="CA19" s="73"/>
      <c r="CB19" s="73" t="s">
        <v>92</v>
      </c>
      <c r="CC19" s="73"/>
      <c r="CD19" s="73"/>
      <c r="CE19" s="73"/>
      <c r="CF19" s="73"/>
      <c r="CG19" s="73"/>
      <c r="CH19" s="73"/>
      <c r="CI19" s="73"/>
      <c r="CJ19" s="73" t="s">
        <v>92</v>
      </c>
      <c r="CK19" s="73"/>
      <c r="CL19" s="73"/>
      <c r="CM19" s="73"/>
      <c r="CN19" s="73"/>
      <c r="CO19" s="73"/>
      <c r="CP19" s="73"/>
      <c r="CQ19" s="73"/>
      <c r="CR19" s="73" t="s">
        <v>92</v>
      </c>
      <c r="CS19" s="73"/>
      <c r="CT19" s="73"/>
      <c r="CU19" s="73"/>
      <c r="CV19" s="73"/>
      <c r="CW19" s="73"/>
      <c r="CX19" s="73"/>
      <c r="CY19" s="73"/>
      <c r="CZ19" s="73" t="s">
        <v>92</v>
      </c>
      <c r="DA19" s="73"/>
      <c r="DB19" s="73"/>
      <c r="DC19" s="73"/>
      <c r="DD19" s="73"/>
      <c r="DE19" s="73"/>
      <c r="DF19" s="73"/>
      <c r="DG19" s="73"/>
      <c r="DH19" s="73" t="s">
        <v>92</v>
      </c>
      <c r="DI19" s="73"/>
      <c r="DJ19" s="73"/>
      <c r="DK19" s="73"/>
      <c r="DL19" s="73"/>
      <c r="DM19" s="73"/>
      <c r="DN19" s="73"/>
      <c r="DO19" s="73"/>
    </row>
    <row r="20" spans="1:119" ht="45">
      <c r="A20" s="3">
        <v>15</v>
      </c>
      <c r="B20" s="4" t="s">
        <v>87</v>
      </c>
      <c r="C20" s="2" t="s">
        <v>88</v>
      </c>
      <c r="D20" s="2">
        <v>17.100000000000001</v>
      </c>
      <c r="E20" s="2">
        <v>13.6</v>
      </c>
      <c r="F20" s="2">
        <v>25.4</v>
      </c>
      <c r="G20" s="2">
        <v>296</v>
      </c>
      <c r="H20" s="7">
        <v>1</v>
      </c>
      <c r="I20" s="8" t="s">
        <v>50</v>
      </c>
      <c r="J20" s="9">
        <v>250</v>
      </c>
      <c r="K20" s="9">
        <v>2</v>
      </c>
      <c r="L20" s="9">
        <v>5.4</v>
      </c>
      <c r="M20" s="9">
        <v>11.9</v>
      </c>
      <c r="N20" s="9">
        <v>105</v>
      </c>
      <c r="O20" s="74">
        <f>N20+N21+N22+N23+N24+N25+N26+N27+N28</f>
        <v>966</v>
      </c>
      <c r="P20" s="7">
        <v>1</v>
      </c>
      <c r="Q20" s="6" t="s">
        <v>46</v>
      </c>
      <c r="R20" s="7">
        <v>200</v>
      </c>
      <c r="S20" s="7">
        <v>1.8</v>
      </c>
      <c r="T20" s="7">
        <v>4.0999999999999996</v>
      </c>
      <c r="U20" s="7">
        <v>11.2</v>
      </c>
      <c r="V20" s="7">
        <v>91</v>
      </c>
      <c r="W20" s="74">
        <f>V20+V21+V22+V23+V24+V25+V26+V27+V28</f>
        <v>1007</v>
      </c>
      <c r="X20" s="7">
        <v>1</v>
      </c>
      <c r="Y20" s="8" t="s">
        <v>222</v>
      </c>
      <c r="Z20" s="9">
        <v>250</v>
      </c>
      <c r="AA20" s="9">
        <v>1.9</v>
      </c>
      <c r="AB20" s="9">
        <v>4.4000000000000004</v>
      </c>
      <c r="AC20" s="9">
        <v>10.7</v>
      </c>
      <c r="AD20" s="9">
        <v>120</v>
      </c>
      <c r="AE20" s="74">
        <f>AD20+AD21+AD22+AD23+AD24+AD25+AD26+AD27+AD28</f>
        <v>816</v>
      </c>
      <c r="AF20" s="7">
        <v>1</v>
      </c>
      <c r="AG20" s="3" t="s">
        <v>45</v>
      </c>
      <c r="AH20" s="9">
        <v>250</v>
      </c>
      <c r="AI20" s="9">
        <v>2</v>
      </c>
      <c r="AJ20" s="9">
        <v>5.2</v>
      </c>
      <c r="AK20" s="9">
        <v>11.1</v>
      </c>
      <c r="AL20" s="9">
        <v>100</v>
      </c>
      <c r="AM20" s="74">
        <f>AL20+AL21+AL22+AL23+AL24+AL25+AL26+AL27+AL28</f>
        <v>965</v>
      </c>
      <c r="AN20" s="7">
        <v>1</v>
      </c>
      <c r="AO20" s="4" t="s">
        <v>219</v>
      </c>
      <c r="AP20" s="10">
        <v>250</v>
      </c>
      <c r="AQ20" s="9">
        <v>2.8</v>
      </c>
      <c r="AR20" s="9">
        <v>5.5</v>
      </c>
      <c r="AS20" s="9">
        <v>17.8</v>
      </c>
      <c r="AT20" s="9">
        <v>133</v>
      </c>
      <c r="AU20" s="74">
        <f>AT20+AT21+AT22+AT23+AT24+AT25+AT26+AT27+AT28</f>
        <v>927</v>
      </c>
      <c r="AV20" s="7">
        <v>1</v>
      </c>
      <c r="AW20" s="4" t="s">
        <v>51</v>
      </c>
      <c r="AX20" s="9">
        <v>250</v>
      </c>
      <c r="AY20" s="9">
        <v>3.1</v>
      </c>
      <c r="AZ20" s="9">
        <v>2.5</v>
      </c>
      <c r="BA20" s="9">
        <v>21.7</v>
      </c>
      <c r="BB20" s="9">
        <v>122</v>
      </c>
      <c r="BC20" s="74">
        <f>BB20+BB21+BB22+BB23+BB24+BB25+BB26+BB27+BB28</f>
        <v>951</v>
      </c>
      <c r="BD20" s="7">
        <v>1</v>
      </c>
      <c r="BE20" s="4" t="s">
        <v>220</v>
      </c>
      <c r="BF20" s="9">
        <v>250</v>
      </c>
      <c r="BG20" s="9">
        <v>2.1</v>
      </c>
      <c r="BH20" s="9">
        <v>2.4</v>
      </c>
      <c r="BI20" s="9">
        <v>18.3</v>
      </c>
      <c r="BJ20" s="9">
        <v>104</v>
      </c>
      <c r="BK20" s="74">
        <f>BJ20+BJ21+BJ22+BJ23+BJ24+BJ25+BJ26+BJ27+BJ28</f>
        <v>905</v>
      </c>
      <c r="BL20" s="7">
        <v>1</v>
      </c>
      <c r="BM20" s="4" t="s">
        <v>54</v>
      </c>
      <c r="BN20" s="9">
        <v>250</v>
      </c>
      <c r="BO20" s="9">
        <v>5.8</v>
      </c>
      <c r="BP20" s="9">
        <v>4.7</v>
      </c>
      <c r="BQ20" s="9">
        <v>19.5</v>
      </c>
      <c r="BR20" s="9">
        <v>144</v>
      </c>
      <c r="BS20" s="74">
        <f>BR20+BR21+BR22+BR23+BR24+BR25+BR26+BR27+BR28</f>
        <v>833</v>
      </c>
      <c r="BT20" s="7">
        <v>1</v>
      </c>
      <c r="BU20" s="3" t="s">
        <v>47</v>
      </c>
      <c r="BV20" s="9">
        <v>250</v>
      </c>
      <c r="BW20" s="9">
        <v>4.3</v>
      </c>
      <c r="BX20" s="9">
        <v>5.4</v>
      </c>
      <c r="BY20" s="9">
        <v>17.5</v>
      </c>
      <c r="BZ20" s="9">
        <v>137</v>
      </c>
      <c r="CA20" s="74">
        <f>BZ20+BZ21+BZ22+BZ23+BZ24+BZ25+BZ26+BZ27+BZ28</f>
        <v>930</v>
      </c>
      <c r="CB20" s="7">
        <v>1</v>
      </c>
      <c r="CC20" s="8" t="s">
        <v>221</v>
      </c>
      <c r="CD20" s="9">
        <v>250</v>
      </c>
      <c r="CE20" s="9">
        <v>1.9</v>
      </c>
      <c r="CF20" s="9">
        <v>4.4000000000000004</v>
      </c>
      <c r="CG20" s="9">
        <v>10.7</v>
      </c>
      <c r="CH20" s="9">
        <v>90</v>
      </c>
      <c r="CI20" s="74">
        <f>CH20+CH21+CH22+CH23+CH24+CH25+CH26+CH27+CH28</f>
        <v>830</v>
      </c>
      <c r="CJ20" s="7">
        <v>1</v>
      </c>
      <c r="CK20" s="4" t="s">
        <v>218</v>
      </c>
      <c r="CL20" s="9">
        <v>250</v>
      </c>
      <c r="CM20" s="9">
        <v>2.5</v>
      </c>
      <c r="CN20" s="9">
        <v>5.3</v>
      </c>
      <c r="CO20" s="9">
        <v>17.5</v>
      </c>
      <c r="CP20" s="9">
        <v>129</v>
      </c>
      <c r="CQ20" s="74">
        <f>CP20+CP21+CP22+CP23+CP24+CP25+CP26+CP27+CP28</f>
        <v>920</v>
      </c>
      <c r="CR20" s="7">
        <v>1</v>
      </c>
      <c r="CS20" s="3" t="s">
        <v>48</v>
      </c>
      <c r="CT20" s="9">
        <v>250</v>
      </c>
      <c r="CU20" s="9">
        <v>3.1</v>
      </c>
      <c r="CV20" s="9">
        <v>6.7</v>
      </c>
      <c r="CW20" s="9">
        <v>12.7</v>
      </c>
      <c r="CX20" s="9">
        <v>125</v>
      </c>
      <c r="CY20" s="74">
        <f>CX20+CX21+CX22+CX23+CX24+CX25+CX26+CX27+CX28</f>
        <v>953</v>
      </c>
      <c r="CZ20" s="7">
        <v>1</v>
      </c>
      <c r="DA20" s="4" t="s">
        <v>53</v>
      </c>
      <c r="DB20" s="9">
        <v>250</v>
      </c>
      <c r="DC20" s="9">
        <v>2.5</v>
      </c>
      <c r="DD20" s="9">
        <v>2.6</v>
      </c>
      <c r="DE20" s="9">
        <v>16.8</v>
      </c>
      <c r="DF20" s="9">
        <v>102</v>
      </c>
      <c r="DG20" s="74">
        <f>DF20+DF21+DF22+DF23+DF24+DF25+DF26+DF27+DF28</f>
        <v>908</v>
      </c>
      <c r="DH20" s="7">
        <v>1</v>
      </c>
      <c r="DI20" s="4" t="s">
        <v>51</v>
      </c>
      <c r="DJ20" s="9">
        <v>250</v>
      </c>
      <c r="DK20" s="9">
        <v>3.1</v>
      </c>
      <c r="DL20" s="9">
        <v>2.5</v>
      </c>
      <c r="DM20" s="9">
        <v>21.7</v>
      </c>
      <c r="DN20" s="9">
        <v>122</v>
      </c>
      <c r="DO20" s="74">
        <f>DN20+DN21+DN22+DN23+DN24+DN25+DN26+DN27+DN28</f>
        <v>917</v>
      </c>
    </row>
    <row r="21" spans="1:119" ht="45">
      <c r="A21" s="3">
        <v>16</v>
      </c>
      <c r="B21" s="4" t="s">
        <v>176</v>
      </c>
      <c r="C21" s="2" t="s">
        <v>177</v>
      </c>
      <c r="D21" s="2">
        <v>15</v>
      </c>
      <c r="E21" s="2">
        <v>11.4</v>
      </c>
      <c r="F21" s="2">
        <v>14.7</v>
      </c>
      <c r="G21" s="2">
        <v>229</v>
      </c>
      <c r="H21" s="7">
        <v>2</v>
      </c>
      <c r="I21" s="16" t="s">
        <v>126</v>
      </c>
      <c r="J21" s="7">
        <v>245</v>
      </c>
      <c r="K21" s="7">
        <v>25.5</v>
      </c>
      <c r="L21" s="7">
        <v>25.3</v>
      </c>
      <c r="M21" s="7">
        <v>24.5</v>
      </c>
      <c r="N21" s="7">
        <v>430</v>
      </c>
      <c r="O21" s="74"/>
      <c r="P21" s="7">
        <v>2</v>
      </c>
      <c r="Q21" s="16" t="s">
        <v>122</v>
      </c>
      <c r="R21" s="7" t="s">
        <v>228</v>
      </c>
      <c r="S21" s="7">
        <v>10.4</v>
      </c>
      <c r="T21" s="7">
        <v>26.6</v>
      </c>
      <c r="U21" s="7">
        <v>9.6</v>
      </c>
      <c r="V21" s="7">
        <v>320</v>
      </c>
      <c r="W21" s="74"/>
      <c r="X21" s="7">
        <v>2</v>
      </c>
      <c r="Y21" s="4" t="s">
        <v>97</v>
      </c>
      <c r="Z21" s="62" t="s">
        <v>260</v>
      </c>
      <c r="AA21" s="9">
        <v>17.5</v>
      </c>
      <c r="AB21" s="9">
        <v>6.5</v>
      </c>
      <c r="AC21" s="9">
        <v>0.8</v>
      </c>
      <c r="AD21" s="9">
        <v>132</v>
      </c>
      <c r="AE21" s="74"/>
      <c r="AF21" s="7">
        <v>2</v>
      </c>
      <c r="AG21" s="4" t="s">
        <v>121</v>
      </c>
      <c r="AH21" s="55" t="s">
        <v>246</v>
      </c>
      <c r="AI21" s="9">
        <v>13</v>
      </c>
      <c r="AJ21" s="9">
        <v>18.2</v>
      </c>
      <c r="AK21" s="9">
        <v>13.9</v>
      </c>
      <c r="AL21" s="9">
        <v>272</v>
      </c>
      <c r="AM21" s="74"/>
      <c r="AN21" s="7">
        <v>2</v>
      </c>
      <c r="AO21" s="4" t="s">
        <v>101</v>
      </c>
      <c r="AP21" s="9">
        <v>150</v>
      </c>
      <c r="AQ21" s="9">
        <v>16.399999999999999</v>
      </c>
      <c r="AR21" s="9">
        <v>9.9</v>
      </c>
      <c r="AS21" s="9">
        <v>8.4</v>
      </c>
      <c r="AT21" s="9">
        <v>180</v>
      </c>
      <c r="AU21" s="74"/>
      <c r="AV21" s="7">
        <v>2</v>
      </c>
      <c r="AW21" s="4" t="s">
        <v>134</v>
      </c>
      <c r="AX21" s="58" t="s">
        <v>252</v>
      </c>
      <c r="AY21" s="9">
        <v>16.600000000000001</v>
      </c>
      <c r="AZ21" s="9">
        <v>18.5</v>
      </c>
      <c r="BA21" s="9">
        <v>15.1</v>
      </c>
      <c r="BB21" s="9">
        <v>294</v>
      </c>
      <c r="BC21" s="74"/>
      <c r="BD21" s="7">
        <v>2</v>
      </c>
      <c r="BE21" s="4" t="s">
        <v>132</v>
      </c>
      <c r="BF21" s="55" t="s">
        <v>248</v>
      </c>
      <c r="BG21" s="9">
        <v>15.3</v>
      </c>
      <c r="BH21" s="9">
        <v>15.6</v>
      </c>
      <c r="BI21" s="9">
        <v>18.899999999999999</v>
      </c>
      <c r="BJ21" s="9">
        <v>280</v>
      </c>
      <c r="BK21" s="74"/>
      <c r="BL21" s="7">
        <v>2</v>
      </c>
      <c r="BM21" s="16" t="s">
        <v>114</v>
      </c>
      <c r="BN21" s="7" t="s">
        <v>267</v>
      </c>
      <c r="BO21" s="7">
        <v>27</v>
      </c>
      <c r="BP21" s="7">
        <v>12.1</v>
      </c>
      <c r="BQ21" s="7">
        <v>28.3</v>
      </c>
      <c r="BR21" s="7">
        <v>331</v>
      </c>
      <c r="BS21" s="74"/>
      <c r="BT21" s="7">
        <v>2</v>
      </c>
      <c r="BU21" s="16" t="s">
        <v>99</v>
      </c>
      <c r="BV21" s="7">
        <v>100</v>
      </c>
      <c r="BW21" s="7">
        <v>15.9</v>
      </c>
      <c r="BX21" s="7">
        <v>8.8000000000000007</v>
      </c>
      <c r="BY21" s="7">
        <v>3.2</v>
      </c>
      <c r="BZ21" s="7">
        <v>156</v>
      </c>
      <c r="CA21" s="74"/>
      <c r="CB21" s="7">
        <v>2</v>
      </c>
      <c r="CC21" s="4" t="s">
        <v>117</v>
      </c>
      <c r="CD21" s="9" t="s">
        <v>111</v>
      </c>
      <c r="CE21" s="9">
        <v>13.8</v>
      </c>
      <c r="CF21" s="9">
        <v>10.199999999999999</v>
      </c>
      <c r="CG21" s="9">
        <v>5</v>
      </c>
      <c r="CH21" s="9">
        <v>167</v>
      </c>
      <c r="CI21" s="74"/>
      <c r="CJ21" s="7">
        <v>2</v>
      </c>
      <c r="CK21" s="16" t="s">
        <v>102</v>
      </c>
      <c r="CL21" s="7" t="s">
        <v>98</v>
      </c>
      <c r="CM21" s="7">
        <v>10.1</v>
      </c>
      <c r="CN21" s="7">
        <v>10.199999999999999</v>
      </c>
      <c r="CO21" s="7">
        <v>13</v>
      </c>
      <c r="CP21" s="7">
        <v>185</v>
      </c>
      <c r="CQ21" s="74"/>
      <c r="CR21" s="7">
        <v>2</v>
      </c>
      <c r="CS21" s="4" t="s">
        <v>105</v>
      </c>
      <c r="CT21" s="60">
        <v>60</v>
      </c>
      <c r="CU21" s="60">
        <v>17.100000000000001</v>
      </c>
      <c r="CV21" s="60">
        <v>13.5</v>
      </c>
      <c r="CW21" s="60">
        <v>0.3</v>
      </c>
      <c r="CX21" s="60">
        <v>193</v>
      </c>
      <c r="CY21" s="74"/>
      <c r="CZ21" s="7">
        <v>2</v>
      </c>
      <c r="DA21" s="4" t="s">
        <v>131</v>
      </c>
      <c r="DB21" s="55" t="s">
        <v>249</v>
      </c>
      <c r="DC21" s="9">
        <v>12.7</v>
      </c>
      <c r="DD21" s="9">
        <v>9.6</v>
      </c>
      <c r="DE21" s="9">
        <v>3.5</v>
      </c>
      <c r="DF21" s="9">
        <v>152</v>
      </c>
      <c r="DG21" s="74"/>
      <c r="DH21" s="7">
        <v>2</v>
      </c>
      <c r="DI21" s="16" t="s">
        <v>103</v>
      </c>
      <c r="DJ21" s="7" t="s">
        <v>98</v>
      </c>
      <c r="DK21" s="7">
        <v>13.2</v>
      </c>
      <c r="DL21" s="7">
        <v>4.5999999999999996</v>
      </c>
      <c r="DM21" s="7">
        <v>0.5</v>
      </c>
      <c r="DN21" s="7">
        <v>96</v>
      </c>
      <c r="DO21" s="74"/>
    </row>
    <row r="22" spans="1:119" ht="45">
      <c r="A22" s="3">
        <v>17</v>
      </c>
      <c r="B22" s="4" t="s">
        <v>178</v>
      </c>
      <c r="C22" s="2" t="s">
        <v>177</v>
      </c>
      <c r="D22" s="2">
        <v>11.8</v>
      </c>
      <c r="E22" s="2">
        <v>10</v>
      </c>
      <c r="F22" s="2">
        <v>22.5</v>
      </c>
      <c r="G22" s="2">
        <v>229</v>
      </c>
      <c r="H22" s="7">
        <v>3</v>
      </c>
      <c r="I22" s="56" t="s">
        <v>166</v>
      </c>
      <c r="J22" s="9">
        <v>180</v>
      </c>
      <c r="K22" s="9">
        <v>1.8</v>
      </c>
      <c r="L22" s="9">
        <v>0</v>
      </c>
      <c r="M22" s="9">
        <v>5.9</v>
      </c>
      <c r="N22" s="9">
        <v>30</v>
      </c>
      <c r="O22" s="74"/>
      <c r="P22" s="7">
        <v>3</v>
      </c>
      <c r="Q22" s="4" t="s">
        <v>68</v>
      </c>
      <c r="R22" s="62" t="s">
        <v>257</v>
      </c>
      <c r="S22" s="9">
        <v>7.2</v>
      </c>
      <c r="T22" s="9">
        <v>8.4</v>
      </c>
      <c r="U22" s="9">
        <v>37</v>
      </c>
      <c r="V22" s="19">
        <v>256</v>
      </c>
      <c r="W22" s="74"/>
      <c r="X22" s="7">
        <v>3</v>
      </c>
      <c r="Y22" s="4" t="s">
        <v>57</v>
      </c>
      <c r="Z22" s="9" t="s">
        <v>56</v>
      </c>
      <c r="AA22" s="9">
        <v>3.1</v>
      </c>
      <c r="AB22" s="9">
        <v>4.7</v>
      </c>
      <c r="AC22" s="9">
        <v>26.9</v>
      </c>
      <c r="AD22" s="9">
        <v>163</v>
      </c>
      <c r="AE22" s="74"/>
      <c r="AF22" s="7">
        <v>3</v>
      </c>
      <c r="AG22" s="4" t="s">
        <v>70</v>
      </c>
      <c r="AH22" s="62" t="s">
        <v>263</v>
      </c>
      <c r="AI22" s="55">
        <v>3.9</v>
      </c>
      <c r="AJ22" s="55">
        <v>6.5</v>
      </c>
      <c r="AK22" s="55">
        <v>24.6</v>
      </c>
      <c r="AL22" s="55">
        <v>174</v>
      </c>
      <c r="AM22" s="74"/>
      <c r="AN22" s="7">
        <v>3</v>
      </c>
      <c r="AO22" s="4" t="s">
        <v>83</v>
      </c>
      <c r="AP22" s="62" t="s">
        <v>243</v>
      </c>
      <c r="AQ22" s="9">
        <v>5.4</v>
      </c>
      <c r="AR22" s="9">
        <v>3.9</v>
      </c>
      <c r="AS22" s="9">
        <v>28.5</v>
      </c>
      <c r="AT22" s="9">
        <v>172</v>
      </c>
      <c r="AU22" s="74"/>
      <c r="AV22" s="7">
        <v>3</v>
      </c>
      <c r="AW22" s="4" t="s">
        <v>57</v>
      </c>
      <c r="AX22" s="9" t="s">
        <v>56</v>
      </c>
      <c r="AY22" s="9">
        <v>3.1</v>
      </c>
      <c r="AZ22" s="9">
        <v>4.7</v>
      </c>
      <c r="BA22" s="9">
        <v>26.9</v>
      </c>
      <c r="BB22" s="9">
        <v>163</v>
      </c>
      <c r="BC22" s="74"/>
      <c r="BD22" s="7">
        <v>3</v>
      </c>
      <c r="BE22" s="4" t="s">
        <v>152</v>
      </c>
      <c r="BF22" s="9">
        <v>200</v>
      </c>
      <c r="BG22" s="9">
        <v>0.6</v>
      </c>
      <c r="BH22" s="9">
        <v>0</v>
      </c>
      <c r="BI22" s="9">
        <v>31.5</v>
      </c>
      <c r="BJ22" s="9">
        <v>129</v>
      </c>
      <c r="BK22" s="74"/>
      <c r="BL22" s="7">
        <v>3</v>
      </c>
      <c r="BM22" s="4" t="s">
        <v>167</v>
      </c>
      <c r="BN22" s="9">
        <v>180</v>
      </c>
      <c r="BO22" s="9">
        <v>0.9</v>
      </c>
      <c r="BP22" s="9">
        <v>0</v>
      </c>
      <c r="BQ22" s="9">
        <v>19</v>
      </c>
      <c r="BR22" s="9">
        <v>82</v>
      </c>
      <c r="BS22" s="74"/>
      <c r="BT22" s="7">
        <v>3</v>
      </c>
      <c r="BU22" s="4" t="s">
        <v>69</v>
      </c>
      <c r="BV22" s="62" t="s">
        <v>247</v>
      </c>
      <c r="BW22" s="9">
        <v>3.3</v>
      </c>
      <c r="BX22" s="9">
        <v>7.3</v>
      </c>
      <c r="BY22" s="9">
        <v>35</v>
      </c>
      <c r="BZ22" s="9">
        <v>220</v>
      </c>
      <c r="CA22" s="74"/>
      <c r="CB22" s="7">
        <v>3</v>
      </c>
      <c r="CC22" s="4" t="s">
        <v>83</v>
      </c>
      <c r="CD22" s="9" t="s">
        <v>243</v>
      </c>
      <c r="CE22" s="9">
        <v>5.6</v>
      </c>
      <c r="CF22" s="9">
        <v>4.07</v>
      </c>
      <c r="CG22" s="9">
        <v>29.2</v>
      </c>
      <c r="CH22" s="9">
        <v>177</v>
      </c>
      <c r="CI22" s="74"/>
      <c r="CJ22" s="7">
        <v>3</v>
      </c>
      <c r="CK22" s="4" t="s">
        <v>73</v>
      </c>
      <c r="CL22" s="65" t="s">
        <v>247</v>
      </c>
      <c r="CM22" s="9">
        <v>6.3</v>
      </c>
      <c r="CN22" s="9">
        <v>8.6</v>
      </c>
      <c r="CO22" s="9">
        <v>34.700000000000003</v>
      </c>
      <c r="CP22" s="9">
        <v>243</v>
      </c>
      <c r="CQ22" s="74"/>
      <c r="CR22" s="7">
        <v>3</v>
      </c>
      <c r="CS22" s="4" t="s">
        <v>68</v>
      </c>
      <c r="CT22" s="65" t="s">
        <v>270</v>
      </c>
      <c r="CU22" s="9">
        <v>7.2</v>
      </c>
      <c r="CV22" s="9">
        <v>8.4</v>
      </c>
      <c r="CW22" s="9">
        <v>37</v>
      </c>
      <c r="CX22" s="9">
        <v>256</v>
      </c>
      <c r="CY22" s="74"/>
      <c r="CZ22" s="7">
        <v>3</v>
      </c>
      <c r="DA22" s="4" t="s">
        <v>63</v>
      </c>
      <c r="DB22" s="9">
        <v>200</v>
      </c>
      <c r="DC22" s="9">
        <v>4.9000000000000004</v>
      </c>
      <c r="DD22" s="9">
        <v>12</v>
      </c>
      <c r="DE22" s="9">
        <v>21</v>
      </c>
      <c r="DF22" s="9">
        <v>214</v>
      </c>
      <c r="DG22" s="74"/>
      <c r="DH22" s="7">
        <v>3</v>
      </c>
      <c r="DI22" s="4" t="s">
        <v>57</v>
      </c>
      <c r="DJ22" s="9" t="s">
        <v>56</v>
      </c>
      <c r="DK22" s="9">
        <v>3.1</v>
      </c>
      <c r="DL22" s="9">
        <v>4.7</v>
      </c>
      <c r="DM22" s="9">
        <v>26.9</v>
      </c>
      <c r="DN22" s="9">
        <v>163</v>
      </c>
      <c r="DO22" s="74"/>
    </row>
    <row r="23" spans="1:119" ht="30">
      <c r="A23" s="3">
        <v>18</v>
      </c>
      <c r="B23" s="4" t="s">
        <v>179</v>
      </c>
      <c r="C23" s="2" t="s">
        <v>88</v>
      </c>
      <c r="D23" s="2">
        <v>17.2</v>
      </c>
      <c r="E23" s="2">
        <v>14.6</v>
      </c>
      <c r="F23" s="2">
        <v>20.6</v>
      </c>
      <c r="G23" s="2">
        <v>286</v>
      </c>
      <c r="H23" s="7">
        <v>4</v>
      </c>
      <c r="I23" s="4" t="s">
        <v>206</v>
      </c>
      <c r="J23" s="42">
        <v>50</v>
      </c>
      <c r="K23" s="42">
        <v>3.8</v>
      </c>
      <c r="L23" s="42">
        <v>1.2</v>
      </c>
      <c r="M23" s="42">
        <v>26.7</v>
      </c>
      <c r="N23" s="42">
        <v>127</v>
      </c>
      <c r="O23" s="74"/>
      <c r="P23" s="7">
        <v>4</v>
      </c>
      <c r="Q23" s="4" t="s">
        <v>152</v>
      </c>
      <c r="R23" s="9">
        <v>150</v>
      </c>
      <c r="S23" s="9">
        <v>0.4</v>
      </c>
      <c r="T23" s="9">
        <v>0</v>
      </c>
      <c r="U23" s="9">
        <v>23.6</v>
      </c>
      <c r="V23" s="9">
        <v>96</v>
      </c>
      <c r="W23" s="74"/>
      <c r="X23" s="7">
        <v>4</v>
      </c>
      <c r="Y23" s="4" t="s">
        <v>167</v>
      </c>
      <c r="Z23" s="9">
        <v>200</v>
      </c>
      <c r="AA23" s="9">
        <v>1</v>
      </c>
      <c r="AB23" s="9">
        <v>0</v>
      </c>
      <c r="AC23" s="9">
        <v>21.1</v>
      </c>
      <c r="AD23" s="9">
        <v>91</v>
      </c>
      <c r="AE23" s="74"/>
      <c r="AF23" s="7">
        <v>4</v>
      </c>
      <c r="AG23" s="4" t="s">
        <v>152</v>
      </c>
      <c r="AH23" s="9">
        <v>150</v>
      </c>
      <c r="AI23" s="9">
        <v>0.4</v>
      </c>
      <c r="AJ23" s="9">
        <v>0</v>
      </c>
      <c r="AK23" s="9">
        <v>23.5</v>
      </c>
      <c r="AL23" s="9">
        <v>96</v>
      </c>
      <c r="AM23" s="74"/>
      <c r="AN23" s="7">
        <v>4</v>
      </c>
      <c r="AO23" s="4" t="s">
        <v>154</v>
      </c>
      <c r="AP23" s="9">
        <v>180</v>
      </c>
      <c r="AQ23" s="9">
        <v>0.1</v>
      </c>
      <c r="AR23" s="9">
        <v>0</v>
      </c>
      <c r="AS23" s="9">
        <v>26.3</v>
      </c>
      <c r="AT23" s="9">
        <v>106</v>
      </c>
      <c r="AU23" s="74"/>
      <c r="AV23" s="7">
        <v>4</v>
      </c>
      <c r="AW23" s="4" t="s">
        <v>167</v>
      </c>
      <c r="AX23" s="9">
        <v>180</v>
      </c>
      <c r="AY23" s="9">
        <v>0.9</v>
      </c>
      <c r="AZ23" s="9">
        <v>0</v>
      </c>
      <c r="BA23" s="9">
        <v>19</v>
      </c>
      <c r="BB23" s="9">
        <v>82</v>
      </c>
      <c r="BC23" s="74"/>
      <c r="BD23" s="7">
        <v>4</v>
      </c>
      <c r="BE23" s="4" t="s">
        <v>206</v>
      </c>
      <c r="BF23" s="42">
        <v>60</v>
      </c>
      <c r="BG23" s="42">
        <v>4.5999999999999996</v>
      </c>
      <c r="BH23" s="42">
        <v>1.4</v>
      </c>
      <c r="BI23" s="42">
        <v>32</v>
      </c>
      <c r="BJ23" s="42">
        <v>114</v>
      </c>
      <c r="BK23" s="74"/>
      <c r="BL23" s="7">
        <v>4</v>
      </c>
      <c r="BM23" s="4" t="s">
        <v>206</v>
      </c>
      <c r="BN23" s="42">
        <v>40</v>
      </c>
      <c r="BO23" s="42">
        <v>3</v>
      </c>
      <c r="BP23" s="42">
        <v>0.9</v>
      </c>
      <c r="BQ23" s="42">
        <v>21.3</v>
      </c>
      <c r="BR23" s="42">
        <v>101</v>
      </c>
      <c r="BS23" s="74"/>
      <c r="BT23" s="7">
        <v>4</v>
      </c>
      <c r="BU23" s="4" t="s">
        <v>153</v>
      </c>
      <c r="BV23" s="48">
        <v>200</v>
      </c>
      <c r="BW23" s="48">
        <v>0.2</v>
      </c>
      <c r="BX23" s="48">
        <v>0</v>
      </c>
      <c r="BY23" s="48">
        <v>29.6</v>
      </c>
      <c r="BZ23" s="48">
        <v>121</v>
      </c>
      <c r="CA23" s="74"/>
      <c r="CB23" s="7">
        <v>4</v>
      </c>
      <c r="CC23" s="4" t="s">
        <v>216</v>
      </c>
      <c r="CD23" s="48">
        <v>180</v>
      </c>
      <c r="CE23" s="48">
        <v>0</v>
      </c>
      <c r="CF23" s="48">
        <v>0</v>
      </c>
      <c r="CG23" s="48">
        <v>20.100000000000001</v>
      </c>
      <c r="CH23" s="48">
        <v>81</v>
      </c>
      <c r="CI23" s="74"/>
      <c r="CJ23" s="7">
        <v>4</v>
      </c>
      <c r="CK23" s="4" t="s">
        <v>152</v>
      </c>
      <c r="CL23" s="9">
        <v>180</v>
      </c>
      <c r="CM23" s="9">
        <v>0.5</v>
      </c>
      <c r="CN23" s="9">
        <v>0</v>
      </c>
      <c r="CO23" s="9">
        <v>28.3</v>
      </c>
      <c r="CP23" s="9">
        <v>116</v>
      </c>
      <c r="CQ23" s="74"/>
      <c r="CR23" s="7">
        <v>4</v>
      </c>
      <c r="CS23" s="4" t="s">
        <v>153</v>
      </c>
      <c r="CT23" s="9">
        <v>180</v>
      </c>
      <c r="CU23" s="9">
        <v>0.1</v>
      </c>
      <c r="CV23" s="9">
        <v>0</v>
      </c>
      <c r="CW23" s="9">
        <v>26.6</v>
      </c>
      <c r="CX23" s="9">
        <v>108</v>
      </c>
      <c r="CY23" s="74"/>
      <c r="CZ23" s="7">
        <v>4</v>
      </c>
      <c r="DA23" s="4" t="s">
        <v>152</v>
      </c>
      <c r="DB23" s="9">
        <v>200</v>
      </c>
      <c r="DC23" s="9">
        <v>0.6</v>
      </c>
      <c r="DD23" s="9">
        <v>0</v>
      </c>
      <c r="DE23" s="9">
        <v>31.5</v>
      </c>
      <c r="DF23" s="9">
        <v>129</v>
      </c>
      <c r="DG23" s="74"/>
      <c r="DH23" s="7">
        <v>4</v>
      </c>
      <c r="DI23" s="4" t="s">
        <v>152</v>
      </c>
      <c r="DJ23" s="9">
        <v>200</v>
      </c>
      <c r="DK23" s="9">
        <v>0.6</v>
      </c>
      <c r="DL23" s="9">
        <v>0</v>
      </c>
      <c r="DM23" s="9">
        <v>31.5</v>
      </c>
      <c r="DN23" s="9">
        <v>129</v>
      </c>
      <c r="DO23" s="74"/>
    </row>
    <row r="24" spans="1:119" ht="30">
      <c r="A24" s="3">
        <v>19</v>
      </c>
      <c r="B24" s="4" t="s">
        <v>180</v>
      </c>
      <c r="C24" s="2" t="s">
        <v>88</v>
      </c>
      <c r="D24" s="2">
        <v>16.8</v>
      </c>
      <c r="E24" s="2">
        <v>11.6</v>
      </c>
      <c r="F24" s="2">
        <v>30</v>
      </c>
      <c r="G24" s="2">
        <v>295</v>
      </c>
      <c r="H24" s="7">
        <v>5</v>
      </c>
      <c r="I24" s="4" t="s">
        <v>207</v>
      </c>
      <c r="J24" s="42">
        <v>60</v>
      </c>
      <c r="K24" s="42">
        <v>2.8</v>
      </c>
      <c r="L24" s="42">
        <v>0.4</v>
      </c>
      <c r="M24" s="42">
        <v>29.8</v>
      </c>
      <c r="N24" s="42">
        <v>152</v>
      </c>
      <c r="O24" s="74"/>
      <c r="P24" s="7">
        <v>5</v>
      </c>
      <c r="Q24" s="4" t="s">
        <v>206</v>
      </c>
      <c r="R24" s="9">
        <v>40</v>
      </c>
      <c r="S24" s="54">
        <v>3</v>
      </c>
      <c r="T24" s="54">
        <v>0.9</v>
      </c>
      <c r="U24" s="54">
        <v>21.3</v>
      </c>
      <c r="V24" s="54">
        <v>101</v>
      </c>
      <c r="W24" s="74"/>
      <c r="X24" s="7">
        <v>5</v>
      </c>
      <c r="Y24" s="4" t="s">
        <v>206</v>
      </c>
      <c r="Z24" s="42">
        <v>50</v>
      </c>
      <c r="AA24" s="42">
        <v>3.8</v>
      </c>
      <c r="AB24" s="42">
        <v>1.1000000000000001</v>
      </c>
      <c r="AC24" s="42">
        <v>26.6</v>
      </c>
      <c r="AD24" s="42">
        <v>126</v>
      </c>
      <c r="AE24" s="74"/>
      <c r="AF24" s="7">
        <v>5</v>
      </c>
      <c r="AG24" s="4" t="s">
        <v>206</v>
      </c>
      <c r="AH24" s="42">
        <v>35</v>
      </c>
      <c r="AI24" s="42">
        <v>2.6</v>
      </c>
      <c r="AJ24" s="42">
        <v>0.8</v>
      </c>
      <c r="AK24" s="42">
        <v>18.600000000000001</v>
      </c>
      <c r="AL24" s="42">
        <v>88</v>
      </c>
      <c r="AM24" s="74"/>
      <c r="AN24" s="7">
        <v>5</v>
      </c>
      <c r="AO24" s="4" t="s">
        <v>206</v>
      </c>
      <c r="AP24" s="42">
        <v>50</v>
      </c>
      <c r="AQ24" s="42">
        <v>3.8</v>
      </c>
      <c r="AR24" s="42">
        <v>1.2</v>
      </c>
      <c r="AS24" s="42">
        <v>26.7</v>
      </c>
      <c r="AT24" s="42">
        <v>127</v>
      </c>
      <c r="AU24" s="74"/>
      <c r="AV24" s="7">
        <v>5</v>
      </c>
      <c r="AW24" s="4" t="s">
        <v>206</v>
      </c>
      <c r="AX24" s="42">
        <v>50</v>
      </c>
      <c r="AY24" s="42">
        <v>3.8</v>
      </c>
      <c r="AZ24" s="42">
        <v>1.2</v>
      </c>
      <c r="BA24" s="42">
        <v>26.7</v>
      </c>
      <c r="BB24" s="42">
        <v>127</v>
      </c>
      <c r="BC24" s="74"/>
      <c r="BD24" s="7">
        <v>5</v>
      </c>
      <c r="BE24" s="4" t="s">
        <v>207</v>
      </c>
      <c r="BF24" s="42">
        <v>75</v>
      </c>
      <c r="BG24" s="42">
        <v>3.5</v>
      </c>
      <c r="BH24" s="42">
        <v>0.5</v>
      </c>
      <c r="BI24" s="42">
        <v>37.299999999999997</v>
      </c>
      <c r="BJ24" s="42">
        <v>160</v>
      </c>
      <c r="BK24" s="74"/>
      <c r="BL24" s="7">
        <v>5</v>
      </c>
      <c r="BM24" s="4" t="s">
        <v>207</v>
      </c>
      <c r="BN24" s="42">
        <v>75</v>
      </c>
      <c r="BO24" s="42">
        <v>3.5</v>
      </c>
      <c r="BP24" s="42">
        <v>0.5</v>
      </c>
      <c r="BQ24" s="42">
        <v>37.299999999999997</v>
      </c>
      <c r="BR24" s="42">
        <v>160</v>
      </c>
      <c r="BS24" s="74"/>
      <c r="BT24" s="7">
        <v>5</v>
      </c>
      <c r="BU24" s="4" t="s">
        <v>206</v>
      </c>
      <c r="BV24" s="42">
        <v>50</v>
      </c>
      <c r="BW24" s="42">
        <v>3.8</v>
      </c>
      <c r="BX24" s="42">
        <v>1.2</v>
      </c>
      <c r="BY24" s="42">
        <v>26.7</v>
      </c>
      <c r="BZ24" s="42">
        <v>127</v>
      </c>
      <c r="CA24" s="74"/>
      <c r="CB24" s="7">
        <v>5</v>
      </c>
      <c r="CC24" s="4" t="s">
        <v>206</v>
      </c>
      <c r="CD24" s="42">
        <v>50</v>
      </c>
      <c r="CE24" s="42">
        <v>3.8</v>
      </c>
      <c r="CF24" s="42">
        <v>1.2</v>
      </c>
      <c r="CG24" s="42">
        <v>26.7</v>
      </c>
      <c r="CH24" s="42">
        <v>127</v>
      </c>
      <c r="CI24" s="74"/>
      <c r="CJ24" s="7">
        <v>5</v>
      </c>
      <c r="CK24" s="4" t="s">
        <v>206</v>
      </c>
      <c r="CL24" s="42">
        <v>40</v>
      </c>
      <c r="CM24" s="42">
        <v>3</v>
      </c>
      <c r="CN24" s="42">
        <v>0.9</v>
      </c>
      <c r="CO24" s="42">
        <v>21.3</v>
      </c>
      <c r="CP24" s="42">
        <v>101</v>
      </c>
      <c r="CQ24" s="74"/>
      <c r="CR24" s="7">
        <v>5</v>
      </c>
      <c r="CS24" s="4" t="s">
        <v>206</v>
      </c>
      <c r="CT24" s="42">
        <v>50</v>
      </c>
      <c r="CU24" s="42">
        <v>3.8</v>
      </c>
      <c r="CV24" s="42">
        <v>1.2</v>
      </c>
      <c r="CW24" s="42">
        <v>26.7</v>
      </c>
      <c r="CX24" s="42">
        <v>127</v>
      </c>
      <c r="CY24" s="74"/>
      <c r="CZ24" s="7">
        <v>5</v>
      </c>
      <c r="DA24" s="4" t="s">
        <v>206</v>
      </c>
      <c r="DB24" s="42">
        <v>60</v>
      </c>
      <c r="DC24" s="42">
        <v>4.5</v>
      </c>
      <c r="DD24" s="42">
        <v>1.3</v>
      </c>
      <c r="DE24" s="42">
        <v>31.9</v>
      </c>
      <c r="DF24" s="42">
        <v>151</v>
      </c>
      <c r="DG24" s="74"/>
      <c r="DH24" s="7">
        <v>5</v>
      </c>
      <c r="DI24" s="4" t="s">
        <v>206</v>
      </c>
      <c r="DJ24" s="42">
        <v>45</v>
      </c>
      <c r="DK24" s="42">
        <v>3.4</v>
      </c>
      <c r="DL24" s="42">
        <v>1</v>
      </c>
      <c r="DM24" s="42">
        <v>24</v>
      </c>
      <c r="DN24" s="42">
        <v>114</v>
      </c>
      <c r="DO24" s="74"/>
    </row>
    <row r="25" spans="1:119" ht="30">
      <c r="A25" s="3">
        <v>20</v>
      </c>
      <c r="B25" s="4" t="s">
        <v>181</v>
      </c>
      <c r="C25" s="2" t="s">
        <v>177</v>
      </c>
      <c r="D25" s="2">
        <v>16.8</v>
      </c>
      <c r="E25" s="2">
        <v>15.7</v>
      </c>
      <c r="F25" s="2">
        <v>20.2</v>
      </c>
      <c r="G25" s="2">
        <v>292</v>
      </c>
      <c r="H25" s="7">
        <v>6</v>
      </c>
      <c r="I25" s="4" t="s">
        <v>62</v>
      </c>
      <c r="J25" s="62">
        <v>150</v>
      </c>
      <c r="K25" s="62">
        <v>2.5</v>
      </c>
      <c r="L25" s="62">
        <v>7.3</v>
      </c>
      <c r="M25" s="62">
        <v>11.4</v>
      </c>
      <c r="N25" s="62">
        <v>122</v>
      </c>
      <c r="O25" s="76">
        <f>O20*100/2641</f>
        <v>36.577054146156762</v>
      </c>
      <c r="P25" s="7">
        <v>6</v>
      </c>
      <c r="Q25" s="4" t="s">
        <v>207</v>
      </c>
      <c r="R25" s="9">
        <v>60</v>
      </c>
      <c r="S25" s="54">
        <v>2.8</v>
      </c>
      <c r="T25" s="54">
        <v>0.4</v>
      </c>
      <c r="U25" s="54">
        <v>29.8</v>
      </c>
      <c r="V25" s="54">
        <v>128</v>
      </c>
      <c r="W25" s="76">
        <f>W20*100/2641</f>
        <v>38.129496402877699</v>
      </c>
      <c r="X25" s="7">
        <v>6</v>
      </c>
      <c r="Y25" s="4" t="s">
        <v>207</v>
      </c>
      <c r="Z25" s="42">
        <v>75</v>
      </c>
      <c r="AA25" s="42">
        <v>3.5</v>
      </c>
      <c r="AB25" s="42">
        <v>0.5</v>
      </c>
      <c r="AC25" s="42">
        <v>37.299999999999997</v>
      </c>
      <c r="AD25" s="42">
        <v>160</v>
      </c>
      <c r="AE25" s="76">
        <f>AE20*100/2641</f>
        <v>30.897387353275274</v>
      </c>
      <c r="AF25" s="7">
        <v>6</v>
      </c>
      <c r="AG25" s="4" t="s">
        <v>207</v>
      </c>
      <c r="AH25" s="42">
        <v>60</v>
      </c>
      <c r="AI25" s="42">
        <v>2.8</v>
      </c>
      <c r="AJ25" s="42">
        <v>0.4</v>
      </c>
      <c r="AK25" s="42">
        <v>29.8</v>
      </c>
      <c r="AL25" s="42">
        <v>128</v>
      </c>
      <c r="AM25" s="76">
        <f>AM20*100/2641</f>
        <v>36.539189700870885</v>
      </c>
      <c r="AN25" s="7">
        <v>6</v>
      </c>
      <c r="AO25" s="4" t="s">
        <v>207</v>
      </c>
      <c r="AP25" s="42">
        <v>60</v>
      </c>
      <c r="AQ25" s="42">
        <v>2.8</v>
      </c>
      <c r="AR25" s="42">
        <v>0.4</v>
      </c>
      <c r="AS25" s="42">
        <v>29.8</v>
      </c>
      <c r="AT25" s="42">
        <v>128</v>
      </c>
      <c r="AU25" s="76">
        <f>AU20*100/2641</f>
        <v>35.100340780007571</v>
      </c>
      <c r="AV25" s="7">
        <v>6</v>
      </c>
      <c r="AW25" s="4" t="s">
        <v>207</v>
      </c>
      <c r="AX25" s="42">
        <v>60</v>
      </c>
      <c r="AY25" s="42">
        <v>2.8</v>
      </c>
      <c r="AZ25" s="42">
        <v>0.4</v>
      </c>
      <c r="BA25" s="42">
        <v>29.8</v>
      </c>
      <c r="BB25" s="42">
        <v>128</v>
      </c>
      <c r="BC25" s="76">
        <f>BC20*100/2641</f>
        <v>36.009087466868607</v>
      </c>
      <c r="BD25" s="7">
        <v>6</v>
      </c>
      <c r="BE25" s="3" t="s">
        <v>203</v>
      </c>
      <c r="BF25" s="52">
        <v>80</v>
      </c>
      <c r="BG25" s="52">
        <v>1.3</v>
      </c>
      <c r="BH25" s="52">
        <v>10.6</v>
      </c>
      <c r="BI25" s="52">
        <v>4</v>
      </c>
      <c r="BJ25" s="52">
        <v>118</v>
      </c>
      <c r="BK25" s="76">
        <f>BK20*100/2641</f>
        <v>34.267322983718287</v>
      </c>
      <c r="BL25" s="7">
        <v>6</v>
      </c>
      <c r="BM25" s="3" t="s">
        <v>199</v>
      </c>
      <c r="BN25" s="62">
        <v>100</v>
      </c>
      <c r="BO25" s="62">
        <v>0.8</v>
      </c>
      <c r="BP25" s="62">
        <v>0.1</v>
      </c>
      <c r="BQ25" s="62">
        <v>3</v>
      </c>
      <c r="BR25" s="62">
        <v>15</v>
      </c>
      <c r="BS25" s="76">
        <f>BS20*100/2641</f>
        <v>31.541082923135175</v>
      </c>
      <c r="BT25" s="7">
        <v>6</v>
      </c>
      <c r="BU25" s="4" t="s">
        <v>207</v>
      </c>
      <c r="BV25" s="42">
        <v>75</v>
      </c>
      <c r="BW25" s="42">
        <v>3.5</v>
      </c>
      <c r="BX25" s="42">
        <v>0.5</v>
      </c>
      <c r="BY25" s="42">
        <v>37.299999999999997</v>
      </c>
      <c r="BZ25" s="42">
        <v>160</v>
      </c>
      <c r="CA25" s="76">
        <f>CA20*100/2641</f>
        <v>35.2139341158652</v>
      </c>
      <c r="CB25" s="7">
        <v>6</v>
      </c>
      <c r="CC25" s="4" t="s">
        <v>207</v>
      </c>
      <c r="CD25" s="42">
        <v>75</v>
      </c>
      <c r="CE25" s="42">
        <v>3.5</v>
      </c>
      <c r="CF25" s="42">
        <v>0.5</v>
      </c>
      <c r="CG25" s="42">
        <v>37.299999999999997</v>
      </c>
      <c r="CH25" s="42">
        <v>160</v>
      </c>
      <c r="CI25" s="76">
        <f>CI20*100/2641</f>
        <v>31.427489587277545</v>
      </c>
      <c r="CJ25" s="7">
        <v>6</v>
      </c>
      <c r="CK25" s="4" t="s">
        <v>207</v>
      </c>
      <c r="CL25" s="42">
        <v>60</v>
      </c>
      <c r="CM25" s="42">
        <v>2.8</v>
      </c>
      <c r="CN25" s="42">
        <v>0.4</v>
      </c>
      <c r="CO25" s="42">
        <v>29.8</v>
      </c>
      <c r="CP25" s="42">
        <v>128</v>
      </c>
      <c r="CQ25" s="76">
        <f>CQ20*100/2641</f>
        <v>34.835289663006435</v>
      </c>
      <c r="CR25" s="7">
        <v>6</v>
      </c>
      <c r="CS25" s="4" t="s">
        <v>207</v>
      </c>
      <c r="CT25" s="42">
        <v>60</v>
      </c>
      <c r="CU25" s="42">
        <v>2.8</v>
      </c>
      <c r="CV25" s="42">
        <v>0.4</v>
      </c>
      <c r="CW25" s="42">
        <v>29.8</v>
      </c>
      <c r="CX25" s="42">
        <v>128</v>
      </c>
      <c r="CY25" s="76">
        <f>CY20*100/2641</f>
        <v>36.08481635744036</v>
      </c>
      <c r="CZ25" s="7">
        <v>6</v>
      </c>
      <c r="DA25" s="4" t="s">
        <v>207</v>
      </c>
      <c r="DB25" s="42">
        <v>75</v>
      </c>
      <c r="DC25" s="42">
        <v>3.5</v>
      </c>
      <c r="DD25" s="42">
        <v>0.5</v>
      </c>
      <c r="DE25" s="42">
        <v>37.299999999999997</v>
      </c>
      <c r="DF25" s="42">
        <v>160</v>
      </c>
      <c r="DG25" s="76">
        <f>DG20*100/2641</f>
        <v>34.380916319575917</v>
      </c>
      <c r="DH25" s="7">
        <v>6</v>
      </c>
      <c r="DI25" s="4" t="s">
        <v>207</v>
      </c>
      <c r="DJ25" s="42">
        <v>75</v>
      </c>
      <c r="DK25" s="42">
        <v>3.5</v>
      </c>
      <c r="DL25" s="42">
        <v>0.5</v>
      </c>
      <c r="DM25" s="42">
        <v>37.299999999999997</v>
      </c>
      <c r="DN25" s="42">
        <v>160</v>
      </c>
      <c r="DO25" s="76">
        <f>DO20*100/2641</f>
        <v>34.721696327148805</v>
      </c>
    </row>
    <row r="26" spans="1:119" ht="30">
      <c r="A26" s="3">
        <v>21</v>
      </c>
      <c r="B26" s="4" t="s">
        <v>256</v>
      </c>
      <c r="C26" s="2" t="s">
        <v>171</v>
      </c>
      <c r="D26" s="2">
        <v>13.8</v>
      </c>
      <c r="E26" s="2">
        <v>11.6</v>
      </c>
      <c r="F26" s="2">
        <v>32.5</v>
      </c>
      <c r="G26" s="2">
        <v>292</v>
      </c>
      <c r="H26" s="7">
        <v>7</v>
      </c>
      <c r="I26" s="4"/>
      <c r="J26" s="42"/>
      <c r="K26" s="42"/>
      <c r="L26" s="42"/>
      <c r="M26" s="42"/>
      <c r="N26" s="42"/>
      <c r="O26" s="76"/>
      <c r="P26" s="7">
        <v>7</v>
      </c>
      <c r="Q26" s="3" t="s">
        <v>199</v>
      </c>
      <c r="R26" s="42">
        <v>100</v>
      </c>
      <c r="S26" s="42">
        <v>0.8</v>
      </c>
      <c r="T26" s="42">
        <v>0.1</v>
      </c>
      <c r="U26" s="42">
        <v>3</v>
      </c>
      <c r="V26" s="42">
        <v>15</v>
      </c>
      <c r="W26" s="76"/>
      <c r="X26" s="7">
        <v>7</v>
      </c>
      <c r="Y26" s="3" t="s">
        <v>200</v>
      </c>
      <c r="Z26" s="42">
        <v>100</v>
      </c>
      <c r="AA26" s="42">
        <v>1.1000000000000001</v>
      </c>
      <c r="AB26" s="42">
        <v>0.2</v>
      </c>
      <c r="AC26" s="42">
        <v>3.8</v>
      </c>
      <c r="AD26" s="42">
        <v>24</v>
      </c>
      <c r="AE26" s="76"/>
      <c r="AF26" s="7">
        <v>7</v>
      </c>
      <c r="AG26" s="3" t="s">
        <v>60</v>
      </c>
      <c r="AH26" s="62" t="s">
        <v>243</v>
      </c>
      <c r="AI26" s="42">
        <v>2.8</v>
      </c>
      <c r="AJ26" s="42">
        <v>4</v>
      </c>
      <c r="AK26" s="42">
        <v>14.5</v>
      </c>
      <c r="AL26" s="42">
        <v>107</v>
      </c>
      <c r="AM26" s="76"/>
      <c r="AN26" s="7">
        <v>7</v>
      </c>
      <c r="AO26" s="4" t="s">
        <v>62</v>
      </c>
      <c r="AP26" s="42">
        <v>100</v>
      </c>
      <c r="AQ26" s="42">
        <v>1.6</v>
      </c>
      <c r="AR26" s="42">
        <v>4.8</v>
      </c>
      <c r="AS26" s="42">
        <v>7.6</v>
      </c>
      <c r="AT26" s="42">
        <v>81</v>
      </c>
      <c r="AU26" s="76"/>
      <c r="AV26" s="7">
        <v>7</v>
      </c>
      <c r="AW26" s="3" t="s">
        <v>204</v>
      </c>
      <c r="AX26" s="42">
        <v>70</v>
      </c>
      <c r="AY26" s="42">
        <v>0.7</v>
      </c>
      <c r="AZ26" s="42">
        <v>1.4</v>
      </c>
      <c r="BA26" s="42">
        <v>4.9000000000000004</v>
      </c>
      <c r="BB26" s="42">
        <v>35</v>
      </c>
      <c r="BC26" s="76"/>
      <c r="BD26" s="7">
        <v>7</v>
      </c>
      <c r="BE26" s="3"/>
      <c r="BF26" s="3"/>
      <c r="BG26" s="3"/>
      <c r="BH26" s="3"/>
      <c r="BI26" s="3"/>
      <c r="BJ26" s="3"/>
      <c r="BK26" s="76"/>
      <c r="BL26" s="7">
        <v>7</v>
      </c>
      <c r="BM26" s="3"/>
      <c r="BN26" s="3"/>
      <c r="BO26" s="3"/>
      <c r="BP26" s="3"/>
      <c r="BQ26" s="3"/>
      <c r="BR26" s="3"/>
      <c r="BS26" s="76"/>
      <c r="BT26" s="7">
        <v>7</v>
      </c>
      <c r="BU26" s="4" t="s">
        <v>242</v>
      </c>
      <c r="BV26" s="42">
        <v>60</v>
      </c>
      <c r="BW26" s="42">
        <v>1.6</v>
      </c>
      <c r="BX26" s="42">
        <v>0</v>
      </c>
      <c r="BY26" s="42">
        <v>0.7</v>
      </c>
      <c r="BZ26" s="42">
        <v>9</v>
      </c>
      <c r="CA26" s="76"/>
      <c r="CB26" s="7">
        <v>7</v>
      </c>
      <c r="CC26" s="3" t="s">
        <v>200</v>
      </c>
      <c r="CD26" s="42">
        <v>120</v>
      </c>
      <c r="CE26" s="42">
        <v>1.3</v>
      </c>
      <c r="CF26" s="42">
        <v>0.2</v>
      </c>
      <c r="CG26" s="42">
        <v>4.5</v>
      </c>
      <c r="CH26" s="42">
        <v>28</v>
      </c>
      <c r="CI26" s="76"/>
      <c r="CJ26" s="7">
        <v>7</v>
      </c>
      <c r="CK26" s="3" t="s">
        <v>201</v>
      </c>
      <c r="CL26" s="42">
        <v>70</v>
      </c>
      <c r="CM26" s="42">
        <v>0.9</v>
      </c>
      <c r="CN26" s="42">
        <v>0</v>
      </c>
      <c r="CO26" s="42">
        <v>3.9</v>
      </c>
      <c r="CP26" s="42">
        <v>18</v>
      </c>
      <c r="CQ26" s="76"/>
      <c r="CR26" s="7">
        <v>7</v>
      </c>
      <c r="CS26" s="4" t="s">
        <v>213</v>
      </c>
      <c r="CT26" s="42">
        <v>80</v>
      </c>
      <c r="CU26" s="42">
        <v>8.8000000000000007</v>
      </c>
      <c r="CV26" s="42">
        <v>0</v>
      </c>
      <c r="CW26" s="42">
        <v>2.8</v>
      </c>
      <c r="CX26" s="42">
        <v>16</v>
      </c>
      <c r="CY26" s="76"/>
      <c r="CZ26" s="7">
        <v>7</v>
      </c>
      <c r="DA26" s="3"/>
      <c r="DB26" s="3"/>
      <c r="DC26" s="3"/>
      <c r="DD26" s="3"/>
      <c r="DE26" s="3"/>
      <c r="DF26" s="3"/>
      <c r="DG26" s="76"/>
      <c r="DH26" s="7">
        <v>7</v>
      </c>
      <c r="DI26" s="4" t="s">
        <v>59</v>
      </c>
      <c r="DJ26" s="61" t="s">
        <v>254</v>
      </c>
      <c r="DK26" s="61">
        <v>3.1</v>
      </c>
      <c r="DL26" s="61">
        <v>5.6</v>
      </c>
      <c r="DM26" s="61">
        <v>6.4</v>
      </c>
      <c r="DN26" s="61">
        <v>90</v>
      </c>
      <c r="DO26" s="76"/>
    </row>
    <row r="27" spans="1:119" ht="30">
      <c r="A27" s="3">
        <v>22</v>
      </c>
      <c r="B27" s="4" t="s">
        <v>255</v>
      </c>
      <c r="C27" s="2" t="s">
        <v>56</v>
      </c>
      <c r="D27" s="2">
        <v>13.4</v>
      </c>
      <c r="E27" s="2">
        <v>12.7</v>
      </c>
      <c r="F27" s="2">
        <v>32.1</v>
      </c>
      <c r="G27" s="2">
        <v>298</v>
      </c>
      <c r="H27" s="7">
        <v>8</v>
      </c>
      <c r="I27" s="4"/>
      <c r="J27" s="42"/>
      <c r="K27" s="42"/>
      <c r="L27" s="42"/>
      <c r="M27" s="42"/>
      <c r="N27" s="42"/>
      <c r="O27" s="76"/>
      <c r="P27" s="7">
        <v>8</v>
      </c>
      <c r="Q27" s="3"/>
      <c r="R27" s="3"/>
      <c r="S27" s="3"/>
      <c r="T27" s="3"/>
      <c r="U27" s="3"/>
      <c r="V27" s="3"/>
      <c r="W27" s="76"/>
      <c r="X27" s="7">
        <v>8</v>
      </c>
      <c r="Y27" s="3"/>
      <c r="Z27" s="3"/>
      <c r="AA27" s="3"/>
      <c r="AB27" s="3"/>
      <c r="AC27" s="3"/>
      <c r="AD27" s="3"/>
      <c r="AE27" s="76"/>
      <c r="AF27" s="7">
        <v>8</v>
      </c>
      <c r="AG27" s="3"/>
      <c r="AH27" s="3"/>
      <c r="AI27" s="3"/>
      <c r="AJ27" s="3"/>
      <c r="AK27" s="3"/>
      <c r="AL27" s="3"/>
      <c r="AM27" s="76"/>
      <c r="AN27" s="7">
        <v>8</v>
      </c>
      <c r="AO27" s="3"/>
      <c r="AP27" s="3"/>
      <c r="AQ27" s="3"/>
      <c r="AR27" s="3"/>
      <c r="AS27" s="3"/>
      <c r="AT27" s="3"/>
      <c r="AU27" s="76"/>
      <c r="AV27" s="7">
        <v>8</v>
      </c>
      <c r="AW27" s="3"/>
      <c r="AX27" s="3"/>
      <c r="AY27" s="3"/>
      <c r="AZ27" s="3"/>
      <c r="BA27" s="3"/>
      <c r="BB27" s="3"/>
      <c r="BC27" s="76"/>
      <c r="BD27" s="7">
        <v>8</v>
      </c>
      <c r="BE27" s="3"/>
      <c r="BF27" s="3"/>
      <c r="BG27" s="3"/>
      <c r="BH27" s="3"/>
      <c r="BI27" s="3"/>
      <c r="BJ27" s="3"/>
      <c r="BK27" s="76"/>
      <c r="BL27" s="7">
        <v>8</v>
      </c>
      <c r="BM27" s="3"/>
      <c r="BN27" s="3"/>
      <c r="BO27" s="3"/>
      <c r="BP27" s="3"/>
      <c r="BQ27" s="3"/>
      <c r="BR27" s="3"/>
      <c r="BS27" s="76"/>
      <c r="BT27" s="7">
        <v>8</v>
      </c>
      <c r="BU27" s="3"/>
      <c r="BV27" s="3"/>
      <c r="BW27" s="3"/>
      <c r="BX27" s="3"/>
      <c r="BY27" s="3"/>
      <c r="BZ27" s="3"/>
      <c r="CA27" s="76"/>
      <c r="CB27" s="7">
        <v>8</v>
      </c>
      <c r="CC27" s="3"/>
      <c r="CD27" s="3"/>
      <c r="CE27" s="3"/>
      <c r="CF27" s="3"/>
      <c r="CG27" s="3"/>
      <c r="CH27" s="3"/>
      <c r="CI27" s="76"/>
      <c r="CJ27" s="7">
        <v>8</v>
      </c>
      <c r="CK27" s="3"/>
      <c r="CL27" s="3"/>
      <c r="CM27" s="3"/>
      <c r="CN27" s="3"/>
      <c r="CO27" s="3"/>
      <c r="CP27" s="3"/>
      <c r="CQ27" s="76"/>
      <c r="CR27" s="7">
        <v>8</v>
      </c>
      <c r="CS27" s="3"/>
      <c r="CT27" s="3"/>
      <c r="CU27" s="3"/>
      <c r="CV27" s="3"/>
      <c r="CW27" s="3"/>
      <c r="CX27" s="3"/>
      <c r="CY27" s="76"/>
      <c r="CZ27" s="7">
        <v>8</v>
      </c>
      <c r="DA27" s="3"/>
      <c r="DB27" s="3"/>
      <c r="DC27" s="3"/>
      <c r="DD27" s="3"/>
      <c r="DE27" s="3"/>
      <c r="DF27" s="3"/>
      <c r="DG27" s="76"/>
      <c r="DH27" s="7">
        <v>8</v>
      </c>
      <c r="DI27" s="4" t="s">
        <v>139</v>
      </c>
      <c r="DJ27" s="65">
        <v>100</v>
      </c>
      <c r="DK27" s="65">
        <v>0.4</v>
      </c>
      <c r="DL27" s="65">
        <v>0</v>
      </c>
      <c r="DM27" s="65">
        <v>9.8000000000000007</v>
      </c>
      <c r="DN27" s="65">
        <v>43</v>
      </c>
      <c r="DO27" s="76"/>
    </row>
    <row r="28" spans="1:119" ht="30">
      <c r="A28" s="3">
        <v>23</v>
      </c>
      <c r="B28" s="4" t="s">
        <v>183</v>
      </c>
      <c r="C28" s="2" t="s">
        <v>88</v>
      </c>
      <c r="D28" s="2">
        <v>17.5</v>
      </c>
      <c r="E28" s="2">
        <v>15.4</v>
      </c>
      <c r="F28" s="2">
        <v>16</v>
      </c>
      <c r="G28" s="2">
        <v>276</v>
      </c>
      <c r="H28" s="7">
        <v>9</v>
      </c>
      <c r="I28" s="53"/>
      <c r="J28" s="3"/>
      <c r="K28" s="3"/>
      <c r="L28" s="3"/>
      <c r="M28" s="3"/>
      <c r="N28" s="3"/>
      <c r="O28" s="76"/>
      <c r="P28" s="7">
        <v>9</v>
      </c>
      <c r="Q28" s="3"/>
      <c r="R28" s="3"/>
      <c r="S28" s="3"/>
      <c r="T28" s="3"/>
      <c r="U28" s="3"/>
      <c r="V28" s="3"/>
      <c r="W28" s="76"/>
      <c r="X28" s="7">
        <v>9</v>
      </c>
      <c r="Y28" s="3"/>
      <c r="Z28" s="3"/>
      <c r="AA28" s="3"/>
      <c r="AB28" s="3"/>
      <c r="AC28" s="3"/>
      <c r="AD28" s="3"/>
      <c r="AE28" s="76"/>
      <c r="AF28" s="7">
        <v>9</v>
      </c>
      <c r="AG28" s="3"/>
      <c r="AH28" s="3"/>
      <c r="AI28" s="3"/>
      <c r="AJ28" s="3"/>
      <c r="AK28" s="3"/>
      <c r="AL28" s="3"/>
      <c r="AM28" s="76"/>
      <c r="AN28" s="7">
        <v>9</v>
      </c>
      <c r="AO28" s="3"/>
      <c r="AP28" s="3"/>
      <c r="AQ28" s="3"/>
      <c r="AR28" s="3"/>
      <c r="AS28" s="3"/>
      <c r="AT28" s="3"/>
      <c r="AU28" s="76"/>
      <c r="AV28" s="7">
        <v>9</v>
      </c>
      <c r="AW28" s="3"/>
      <c r="AX28" s="3"/>
      <c r="AY28" s="3"/>
      <c r="AZ28" s="3"/>
      <c r="BA28" s="3"/>
      <c r="BB28" s="3"/>
      <c r="BC28" s="76"/>
      <c r="BD28" s="7">
        <v>9</v>
      </c>
      <c r="BE28" s="3"/>
      <c r="BF28" s="3"/>
      <c r="BG28" s="3"/>
      <c r="BH28" s="3"/>
      <c r="BI28" s="3"/>
      <c r="BJ28" s="3"/>
      <c r="BK28" s="76"/>
      <c r="BL28" s="7">
        <v>9</v>
      </c>
      <c r="BM28" s="3"/>
      <c r="BN28" s="3"/>
      <c r="BO28" s="3"/>
      <c r="BP28" s="3"/>
      <c r="BQ28" s="3"/>
      <c r="BR28" s="3"/>
      <c r="BS28" s="76"/>
      <c r="BT28" s="7">
        <v>9</v>
      </c>
      <c r="BU28" s="3"/>
      <c r="BV28" s="3"/>
      <c r="BW28" s="3"/>
      <c r="BX28" s="3"/>
      <c r="BY28" s="3"/>
      <c r="BZ28" s="3"/>
      <c r="CA28" s="76"/>
      <c r="CB28" s="7">
        <v>9</v>
      </c>
      <c r="CC28" s="3"/>
      <c r="CD28" s="3"/>
      <c r="CE28" s="3"/>
      <c r="CF28" s="3"/>
      <c r="CG28" s="3"/>
      <c r="CH28" s="3"/>
      <c r="CI28" s="76"/>
      <c r="CJ28" s="7">
        <v>9</v>
      </c>
      <c r="CK28" s="3"/>
      <c r="CL28" s="3"/>
      <c r="CM28" s="3"/>
      <c r="CN28" s="3"/>
      <c r="CO28" s="3"/>
      <c r="CP28" s="3"/>
      <c r="CQ28" s="76"/>
      <c r="CR28" s="7">
        <v>9</v>
      </c>
      <c r="CS28" s="3"/>
      <c r="CT28" s="3"/>
      <c r="CU28" s="3"/>
      <c r="CV28" s="3"/>
      <c r="CW28" s="3"/>
      <c r="CX28" s="3"/>
      <c r="CY28" s="76"/>
      <c r="CZ28" s="7">
        <v>9</v>
      </c>
      <c r="DA28" s="3"/>
      <c r="DB28" s="3"/>
      <c r="DC28" s="3"/>
      <c r="DD28" s="3"/>
      <c r="DE28" s="3"/>
      <c r="DF28" s="3"/>
      <c r="DG28" s="76"/>
      <c r="DH28" s="7">
        <v>9</v>
      </c>
      <c r="DI28" s="3"/>
      <c r="DJ28" s="3"/>
      <c r="DK28" s="3"/>
      <c r="DL28" s="3"/>
      <c r="DM28" s="3"/>
      <c r="DN28" s="3"/>
      <c r="DO28" s="76"/>
    </row>
    <row r="29" spans="1:119">
      <c r="A29" s="3"/>
      <c r="B29" s="4"/>
      <c r="C29" s="69"/>
      <c r="D29" s="69"/>
      <c r="E29" s="69"/>
      <c r="F29" s="69"/>
      <c r="G29" s="69"/>
      <c r="H29" s="7"/>
      <c r="I29" s="68" t="s">
        <v>90</v>
      </c>
      <c r="J29" s="3"/>
      <c r="K29" s="3">
        <v>38.4</v>
      </c>
      <c r="L29" s="3">
        <v>39.6</v>
      </c>
      <c r="M29" s="3">
        <v>119.2</v>
      </c>
      <c r="N29" s="3">
        <v>966</v>
      </c>
      <c r="O29" s="67"/>
      <c r="P29" s="7"/>
      <c r="Q29" s="3" t="s">
        <v>90</v>
      </c>
      <c r="R29" s="3"/>
      <c r="S29" s="3">
        <v>26.4</v>
      </c>
      <c r="T29" s="3">
        <v>40.5</v>
      </c>
      <c r="U29" s="3">
        <v>135.5</v>
      </c>
      <c r="V29" s="3">
        <v>1007</v>
      </c>
      <c r="W29" s="67"/>
      <c r="X29" s="7"/>
      <c r="Y29" s="3" t="s">
        <v>90</v>
      </c>
      <c r="Z29" s="3"/>
      <c r="AA29" s="3">
        <v>31.9</v>
      </c>
      <c r="AB29" s="3">
        <v>17.399999999999999</v>
      </c>
      <c r="AC29" s="3">
        <v>127.2</v>
      </c>
      <c r="AD29" s="3">
        <v>816</v>
      </c>
      <c r="AE29" s="67"/>
      <c r="AF29" s="7"/>
      <c r="AG29" s="3" t="s">
        <v>90</v>
      </c>
      <c r="AH29" s="3"/>
      <c r="AI29" s="3">
        <v>27.5</v>
      </c>
      <c r="AJ29" s="3">
        <v>35.1</v>
      </c>
      <c r="AK29" s="3">
        <v>136</v>
      </c>
      <c r="AL29" s="3">
        <v>965</v>
      </c>
      <c r="AM29" s="67"/>
      <c r="AN29" s="7"/>
      <c r="AO29" s="3" t="s">
        <v>90</v>
      </c>
      <c r="AP29" s="3"/>
      <c r="AQ29" s="3">
        <v>32.9</v>
      </c>
      <c r="AR29" s="3">
        <v>25.7</v>
      </c>
      <c r="AS29" s="3">
        <v>145.1</v>
      </c>
      <c r="AT29" s="3">
        <v>927</v>
      </c>
      <c r="AU29" s="67"/>
      <c r="AV29" s="7"/>
      <c r="AW29" s="3" t="s">
        <v>90</v>
      </c>
      <c r="AX29" s="3"/>
      <c r="AY29" s="3">
        <v>31</v>
      </c>
      <c r="AZ29" s="3">
        <v>28.7</v>
      </c>
      <c r="BA29" s="3">
        <v>144.1</v>
      </c>
      <c r="BB29" s="3">
        <v>951</v>
      </c>
      <c r="BC29" s="67"/>
      <c r="BD29" s="7"/>
      <c r="BE29" s="3" t="s">
        <v>90</v>
      </c>
      <c r="BF29" s="3"/>
      <c r="BG29" s="3">
        <v>27.4</v>
      </c>
      <c r="BH29" s="3">
        <v>30.5</v>
      </c>
      <c r="BI29" s="3">
        <v>142</v>
      </c>
      <c r="BJ29" s="3">
        <v>905</v>
      </c>
      <c r="BK29" s="67"/>
      <c r="BL29" s="7"/>
      <c r="BM29" s="3" t="s">
        <v>90</v>
      </c>
      <c r="BN29" s="3"/>
      <c r="BO29" s="3">
        <v>41</v>
      </c>
      <c r="BP29" s="3">
        <v>18.3</v>
      </c>
      <c r="BQ29" s="3">
        <v>128.4</v>
      </c>
      <c r="BR29" s="3">
        <v>833</v>
      </c>
      <c r="BS29" s="67"/>
      <c r="BT29" s="7"/>
      <c r="BU29" s="3" t="s">
        <v>90</v>
      </c>
      <c r="BV29" s="3"/>
      <c r="BW29" s="3">
        <v>32.6</v>
      </c>
      <c r="BX29" s="3">
        <v>23.2</v>
      </c>
      <c r="BY29" s="3">
        <v>150</v>
      </c>
      <c r="BZ29" s="3">
        <v>930</v>
      </c>
      <c r="CA29" s="67"/>
      <c r="CB29" s="7"/>
      <c r="CC29" s="3" t="s">
        <v>90</v>
      </c>
      <c r="CD29" s="3"/>
      <c r="CE29" s="3"/>
      <c r="CF29" s="3"/>
      <c r="CG29" s="3"/>
      <c r="CH29" s="3"/>
      <c r="CI29" s="67"/>
      <c r="CJ29" s="7"/>
      <c r="CK29" s="3" t="s">
        <v>90</v>
      </c>
      <c r="CL29" s="3"/>
      <c r="CM29" s="3"/>
      <c r="CN29" s="3"/>
      <c r="CO29" s="3"/>
      <c r="CP29" s="3"/>
      <c r="CQ29" s="67"/>
      <c r="CR29" s="7"/>
      <c r="CS29" s="3" t="s">
        <v>90</v>
      </c>
      <c r="CT29" s="3"/>
      <c r="CU29" s="3"/>
      <c r="CV29" s="3"/>
      <c r="CW29" s="3"/>
      <c r="CX29" s="3"/>
      <c r="CY29" s="67"/>
      <c r="CZ29" s="7"/>
      <c r="DA29" s="3" t="s">
        <v>90</v>
      </c>
      <c r="DB29" s="3"/>
      <c r="DC29" s="3"/>
      <c r="DD29" s="3"/>
      <c r="DE29" s="3"/>
      <c r="DF29" s="3"/>
      <c r="DG29" s="67"/>
      <c r="DH29" s="7"/>
      <c r="DI29" s="3" t="s">
        <v>90</v>
      </c>
      <c r="DJ29" s="3"/>
      <c r="DK29" s="3"/>
      <c r="DL29" s="3"/>
      <c r="DM29" s="3"/>
      <c r="DN29" s="3"/>
      <c r="DO29" s="67"/>
    </row>
    <row r="30" spans="1:119" ht="21.75" customHeight="1">
      <c r="A30" s="3">
        <v>24</v>
      </c>
      <c r="B30" s="4" t="s">
        <v>251</v>
      </c>
      <c r="C30" s="2">
        <v>50</v>
      </c>
      <c r="D30" s="2">
        <v>5.8</v>
      </c>
      <c r="E30" s="2">
        <v>7.5</v>
      </c>
      <c r="F30" s="2">
        <v>3</v>
      </c>
      <c r="G30" s="2">
        <v>103</v>
      </c>
      <c r="H30" s="73" t="s">
        <v>94</v>
      </c>
      <c r="I30" s="73"/>
      <c r="J30" s="73"/>
      <c r="K30" s="73"/>
      <c r="L30" s="73"/>
      <c r="M30" s="73"/>
      <c r="N30" s="73"/>
      <c r="O30" s="73"/>
      <c r="P30" s="73" t="s">
        <v>94</v>
      </c>
      <c r="Q30" s="73"/>
      <c r="R30" s="73"/>
      <c r="S30" s="73"/>
      <c r="T30" s="73"/>
      <c r="U30" s="73"/>
      <c r="V30" s="73"/>
      <c r="W30" s="73"/>
      <c r="X30" s="73" t="s">
        <v>94</v>
      </c>
      <c r="Y30" s="73"/>
      <c r="Z30" s="73"/>
      <c r="AA30" s="73"/>
      <c r="AB30" s="73"/>
      <c r="AC30" s="73"/>
      <c r="AD30" s="73"/>
      <c r="AE30" s="73"/>
      <c r="AF30" s="73" t="s">
        <v>94</v>
      </c>
      <c r="AG30" s="73"/>
      <c r="AH30" s="73"/>
      <c r="AI30" s="73"/>
      <c r="AJ30" s="73"/>
      <c r="AK30" s="73"/>
      <c r="AL30" s="73"/>
      <c r="AM30" s="73"/>
      <c r="AN30" s="73" t="s">
        <v>94</v>
      </c>
      <c r="AO30" s="73"/>
      <c r="AP30" s="73"/>
      <c r="AQ30" s="73"/>
      <c r="AR30" s="73"/>
      <c r="AS30" s="73"/>
      <c r="AT30" s="73"/>
      <c r="AU30" s="73"/>
      <c r="AV30" s="73" t="s">
        <v>94</v>
      </c>
      <c r="AW30" s="73"/>
      <c r="AX30" s="73"/>
      <c r="AY30" s="73"/>
      <c r="AZ30" s="73"/>
      <c r="BA30" s="73"/>
      <c r="BB30" s="73"/>
      <c r="BC30" s="73"/>
      <c r="BD30" s="73" t="s">
        <v>94</v>
      </c>
      <c r="BE30" s="73"/>
      <c r="BF30" s="73"/>
      <c r="BG30" s="73"/>
      <c r="BH30" s="73"/>
      <c r="BI30" s="73"/>
      <c r="BJ30" s="73"/>
      <c r="BK30" s="73"/>
      <c r="BL30" s="73" t="s">
        <v>94</v>
      </c>
      <c r="BM30" s="73"/>
      <c r="BN30" s="73"/>
      <c r="BO30" s="73"/>
      <c r="BP30" s="73"/>
      <c r="BQ30" s="73"/>
      <c r="BR30" s="73"/>
      <c r="BS30" s="73"/>
      <c r="BT30" s="73" t="s">
        <v>94</v>
      </c>
      <c r="BU30" s="73"/>
      <c r="BV30" s="73"/>
      <c r="BW30" s="73"/>
      <c r="BX30" s="73"/>
      <c r="BY30" s="73"/>
      <c r="BZ30" s="73"/>
      <c r="CA30" s="73"/>
      <c r="CB30" s="73" t="s">
        <v>94</v>
      </c>
      <c r="CC30" s="73"/>
      <c r="CD30" s="73"/>
      <c r="CE30" s="73"/>
      <c r="CF30" s="73"/>
      <c r="CG30" s="73"/>
      <c r="CH30" s="73"/>
      <c r="CI30" s="73"/>
      <c r="CJ30" s="73" t="s">
        <v>94</v>
      </c>
      <c r="CK30" s="73"/>
      <c r="CL30" s="73"/>
      <c r="CM30" s="73"/>
      <c r="CN30" s="73"/>
      <c r="CO30" s="73"/>
      <c r="CP30" s="73"/>
      <c r="CQ30" s="73"/>
      <c r="CR30" s="73" t="s">
        <v>94</v>
      </c>
      <c r="CS30" s="73"/>
      <c r="CT30" s="73"/>
      <c r="CU30" s="73"/>
      <c r="CV30" s="73"/>
      <c r="CW30" s="73"/>
      <c r="CX30" s="73"/>
      <c r="CY30" s="73"/>
      <c r="CZ30" s="73" t="s">
        <v>94</v>
      </c>
      <c r="DA30" s="73"/>
      <c r="DB30" s="73"/>
      <c r="DC30" s="73"/>
      <c r="DD30" s="73"/>
      <c r="DE30" s="73"/>
      <c r="DF30" s="73"/>
      <c r="DG30" s="73"/>
      <c r="DH30" s="73" t="s">
        <v>94</v>
      </c>
      <c r="DI30" s="73"/>
      <c r="DJ30" s="73"/>
      <c r="DK30" s="73"/>
      <c r="DL30" s="73"/>
      <c r="DM30" s="73"/>
      <c r="DN30" s="73"/>
      <c r="DO30" s="73"/>
    </row>
    <row r="31" spans="1:119" ht="30">
      <c r="A31" s="3">
        <v>25</v>
      </c>
      <c r="B31" s="4"/>
      <c r="C31" s="2"/>
      <c r="D31" s="2"/>
      <c r="E31" s="2"/>
      <c r="F31" s="2"/>
      <c r="G31" s="2"/>
      <c r="H31" s="7">
        <v>1</v>
      </c>
      <c r="I31" s="4" t="s">
        <v>163</v>
      </c>
      <c r="J31" s="9">
        <v>200</v>
      </c>
      <c r="K31" s="9">
        <v>5.9</v>
      </c>
      <c r="L31" s="9">
        <v>6.7</v>
      </c>
      <c r="M31" s="9">
        <v>9.9</v>
      </c>
      <c r="N31" s="9">
        <v>125</v>
      </c>
      <c r="O31" s="74">
        <f>N31+N32+N33+N34</f>
        <v>247</v>
      </c>
      <c r="P31" s="7">
        <v>1</v>
      </c>
      <c r="Q31" s="16" t="s">
        <v>93</v>
      </c>
      <c r="R31" s="7" t="s">
        <v>259</v>
      </c>
      <c r="S31" s="7">
        <v>3.6</v>
      </c>
      <c r="T31" s="7">
        <v>10.6</v>
      </c>
      <c r="U31" s="7">
        <v>0</v>
      </c>
      <c r="V31" s="7">
        <v>110</v>
      </c>
      <c r="W31" s="74">
        <f>V31+V32+V33+V34</f>
        <v>275</v>
      </c>
      <c r="X31" s="7">
        <v>1</v>
      </c>
      <c r="Y31" s="4" t="s">
        <v>227</v>
      </c>
      <c r="Z31" s="62">
        <v>150</v>
      </c>
      <c r="AA31" s="62">
        <v>2.8</v>
      </c>
      <c r="AB31" s="62">
        <v>2.9</v>
      </c>
      <c r="AC31" s="62">
        <v>19.3</v>
      </c>
      <c r="AD31" s="62">
        <v>115</v>
      </c>
      <c r="AE31" s="74">
        <f>AD31+AD32+AD33+AD34</f>
        <v>247</v>
      </c>
      <c r="AF31" s="7">
        <v>1</v>
      </c>
      <c r="AG31" s="4" t="s">
        <v>157</v>
      </c>
      <c r="AH31" s="51" t="s">
        <v>158</v>
      </c>
      <c r="AI31" s="51">
        <v>0.2</v>
      </c>
      <c r="AJ31" s="51">
        <v>0</v>
      </c>
      <c r="AK31" s="51">
        <v>15.2</v>
      </c>
      <c r="AL31" s="51">
        <v>63</v>
      </c>
      <c r="AM31" s="74">
        <f>AL31+AL32+AL33+AL34</f>
        <v>195</v>
      </c>
      <c r="AN31" s="7">
        <v>1</v>
      </c>
      <c r="AO31" s="4" t="s">
        <v>216</v>
      </c>
      <c r="AP31" s="52">
        <v>180</v>
      </c>
      <c r="AQ31" s="52">
        <v>0</v>
      </c>
      <c r="AR31" s="52">
        <v>0</v>
      </c>
      <c r="AS31" s="52">
        <v>20.100000000000001</v>
      </c>
      <c r="AT31" s="52">
        <v>81</v>
      </c>
      <c r="AU31" s="74">
        <f>AT31+AT32+AT33+AT34</f>
        <v>255</v>
      </c>
      <c r="AV31" s="7">
        <v>1</v>
      </c>
      <c r="AW31" s="4" t="s">
        <v>152</v>
      </c>
      <c r="AX31" s="46">
        <v>200</v>
      </c>
      <c r="AY31" s="46">
        <v>0.6</v>
      </c>
      <c r="AZ31" s="46">
        <v>0</v>
      </c>
      <c r="BA31" s="46">
        <v>31.5</v>
      </c>
      <c r="BB31" s="46">
        <v>129</v>
      </c>
      <c r="BC31" s="74">
        <f>BB31+BB32+BB33+BB34</f>
        <v>228</v>
      </c>
      <c r="BD31" s="7">
        <v>1</v>
      </c>
      <c r="BE31" s="4" t="s">
        <v>157</v>
      </c>
      <c r="BF31" s="46" t="s">
        <v>159</v>
      </c>
      <c r="BG31" s="46">
        <v>0.1</v>
      </c>
      <c r="BH31" s="46">
        <v>0</v>
      </c>
      <c r="BI31" s="46">
        <v>10.199999999999999</v>
      </c>
      <c r="BJ31" s="46">
        <v>42</v>
      </c>
      <c r="BK31" s="74">
        <f>BJ31+BJ32+BJ33+BJ34</f>
        <v>291</v>
      </c>
      <c r="BL31" s="7">
        <v>1</v>
      </c>
      <c r="BM31" s="4" t="s">
        <v>163</v>
      </c>
      <c r="BN31" s="9">
        <v>200</v>
      </c>
      <c r="BO31" s="9">
        <v>5.9</v>
      </c>
      <c r="BP31" s="9">
        <v>6.7</v>
      </c>
      <c r="BQ31" s="9">
        <v>9.9</v>
      </c>
      <c r="BR31" s="9">
        <v>125</v>
      </c>
      <c r="BS31" s="74">
        <f>BR31+BR32+BR33+BR34</f>
        <v>257</v>
      </c>
      <c r="BT31" s="7">
        <v>1</v>
      </c>
      <c r="BU31" s="4" t="s">
        <v>164</v>
      </c>
      <c r="BV31" s="9">
        <v>170</v>
      </c>
      <c r="BW31" s="9">
        <v>4.7</v>
      </c>
      <c r="BX31" s="9">
        <v>5.3</v>
      </c>
      <c r="BY31" s="9">
        <v>6.8</v>
      </c>
      <c r="BZ31" s="9">
        <v>100</v>
      </c>
      <c r="CA31" s="74">
        <f>BZ31+BZ32+BZ33+BZ34</f>
        <v>313</v>
      </c>
      <c r="CB31" s="7">
        <v>1</v>
      </c>
      <c r="CC31" s="4" t="s">
        <v>227</v>
      </c>
      <c r="CD31" s="48">
        <v>150</v>
      </c>
      <c r="CE31" s="48">
        <v>2.8</v>
      </c>
      <c r="CF31" s="48">
        <v>2.9</v>
      </c>
      <c r="CG31" s="48">
        <v>19.3</v>
      </c>
      <c r="CH31" s="48">
        <v>115</v>
      </c>
      <c r="CI31" s="74">
        <f>CH31+CH32+CH33+CH34</f>
        <v>292</v>
      </c>
      <c r="CJ31" s="7">
        <v>1</v>
      </c>
      <c r="CK31" s="4" t="s">
        <v>165</v>
      </c>
      <c r="CL31" s="9">
        <v>200</v>
      </c>
      <c r="CM31" s="9">
        <v>6</v>
      </c>
      <c r="CN31" s="9">
        <v>12</v>
      </c>
      <c r="CO31" s="9">
        <v>8.1999999999999993</v>
      </c>
      <c r="CP31" s="9">
        <v>170</v>
      </c>
      <c r="CQ31" s="74">
        <f>CP31+CP32+CP33+CP34</f>
        <v>269</v>
      </c>
      <c r="CR31" s="7">
        <v>1</v>
      </c>
      <c r="CS31" s="4" t="s">
        <v>163</v>
      </c>
      <c r="CT31" s="9">
        <v>200</v>
      </c>
      <c r="CU31" s="9">
        <v>5.9</v>
      </c>
      <c r="CV31" s="9">
        <v>6.7</v>
      </c>
      <c r="CW31" s="9">
        <v>9.9</v>
      </c>
      <c r="CX31" s="9">
        <v>125</v>
      </c>
      <c r="CY31" s="74">
        <f>CX31+CX32+CX33+CX34</f>
        <v>305</v>
      </c>
      <c r="CZ31" s="7">
        <v>1</v>
      </c>
      <c r="DA31" s="4" t="s">
        <v>227</v>
      </c>
      <c r="DB31" s="49">
        <v>150</v>
      </c>
      <c r="DC31" s="49">
        <v>2.8</v>
      </c>
      <c r="DD31" s="49">
        <v>2.9</v>
      </c>
      <c r="DE31" s="49">
        <v>19.3</v>
      </c>
      <c r="DF31" s="49">
        <v>115</v>
      </c>
      <c r="DG31" s="74">
        <f>DF31+DF32+DF33+DF34</f>
        <v>292</v>
      </c>
      <c r="DH31" s="7">
        <v>1</v>
      </c>
      <c r="DI31" s="4" t="s">
        <v>167</v>
      </c>
      <c r="DJ31" s="9">
        <v>180</v>
      </c>
      <c r="DK31" s="9">
        <v>0.9</v>
      </c>
      <c r="DL31" s="9">
        <v>0</v>
      </c>
      <c r="DM31" s="9">
        <v>19</v>
      </c>
      <c r="DN31" s="9">
        <v>82</v>
      </c>
      <c r="DO31" s="74">
        <f>DN31+DN32+DN33+DN34</f>
        <v>207</v>
      </c>
    </row>
    <row r="32" spans="1:119" ht="30">
      <c r="A32" s="3">
        <v>26</v>
      </c>
      <c r="B32" s="4"/>
      <c r="C32" s="2"/>
      <c r="D32" s="2"/>
      <c r="E32" s="2"/>
      <c r="F32" s="2"/>
      <c r="G32" s="2"/>
      <c r="H32" s="7">
        <v>2</v>
      </c>
      <c r="I32" s="4" t="s">
        <v>212</v>
      </c>
      <c r="J32" s="42">
        <v>35</v>
      </c>
      <c r="K32" s="42">
        <v>1.7</v>
      </c>
      <c r="L32" s="42">
        <v>1</v>
      </c>
      <c r="M32" s="42">
        <v>26.6</v>
      </c>
      <c r="N32" s="42">
        <v>122</v>
      </c>
      <c r="O32" s="74"/>
      <c r="P32" s="7">
        <v>2</v>
      </c>
      <c r="Q32" s="4" t="s">
        <v>206</v>
      </c>
      <c r="R32" s="9">
        <v>30</v>
      </c>
      <c r="S32" s="9">
        <v>2.2000000000000002</v>
      </c>
      <c r="T32" s="9">
        <v>0.7</v>
      </c>
      <c r="U32" s="9">
        <v>16</v>
      </c>
      <c r="V32" s="9">
        <v>76</v>
      </c>
      <c r="W32" s="74"/>
      <c r="X32" s="7">
        <v>2</v>
      </c>
      <c r="Y32" s="3" t="s">
        <v>42</v>
      </c>
      <c r="Z32" s="42">
        <v>15</v>
      </c>
      <c r="AA32" s="42">
        <v>3.5</v>
      </c>
      <c r="AB32" s="42">
        <v>4.5</v>
      </c>
      <c r="AC32" s="42">
        <v>0</v>
      </c>
      <c r="AD32" s="42">
        <v>56</v>
      </c>
      <c r="AE32" s="74"/>
      <c r="AF32" s="7">
        <v>2</v>
      </c>
      <c r="AG32" s="3" t="s">
        <v>42</v>
      </c>
      <c r="AH32" s="51">
        <v>15</v>
      </c>
      <c r="AI32" s="51">
        <v>3.5</v>
      </c>
      <c r="AJ32" s="51">
        <v>4.5</v>
      </c>
      <c r="AK32" s="51">
        <v>0</v>
      </c>
      <c r="AL32" s="51">
        <v>56</v>
      </c>
      <c r="AM32" s="74"/>
      <c r="AN32" s="7">
        <v>2</v>
      </c>
      <c r="AO32" s="4" t="s">
        <v>173</v>
      </c>
      <c r="AP32" s="42">
        <v>65</v>
      </c>
      <c r="AQ32" s="42">
        <v>7.9</v>
      </c>
      <c r="AR32" s="42">
        <v>4.0999999999999996</v>
      </c>
      <c r="AS32" s="42">
        <v>25.9</v>
      </c>
      <c r="AT32" s="42">
        <v>174</v>
      </c>
      <c r="AU32" s="74"/>
      <c r="AV32" s="7">
        <v>2</v>
      </c>
      <c r="AW32" s="4" t="s">
        <v>209</v>
      </c>
      <c r="AX32" s="42">
        <v>30</v>
      </c>
      <c r="AY32" s="42">
        <v>3.3</v>
      </c>
      <c r="AZ32" s="42">
        <v>0.3</v>
      </c>
      <c r="BA32" s="42">
        <v>21.9</v>
      </c>
      <c r="BB32" s="42">
        <v>99</v>
      </c>
      <c r="BC32" s="74"/>
      <c r="BD32" s="7">
        <v>2</v>
      </c>
      <c r="BE32" s="3" t="s">
        <v>42</v>
      </c>
      <c r="BF32" s="46">
        <v>15</v>
      </c>
      <c r="BG32" s="46">
        <v>3.5</v>
      </c>
      <c r="BH32" s="46">
        <v>4.5</v>
      </c>
      <c r="BI32" s="46">
        <v>0</v>
      </c>
      <c r="BJ32" s="46">
        <v>56</v>
      </c>
      <c r="BK32" s="74"/>
      <c r="BL32" s="7">
        <v>2</v>
      </c>
      <c r="BM32" s="3" t="s">
        <v>42</v>
      </c>
      <c r="BN32" s="62">
        <v>15</v>
      </c>
      <c r="BO32" s="62">
        <v>3.5</v>
      </c>
      <c r="BP32" s="62">
        <v>4.5</v>
      </c>
      <c r="BQ32" s="62">
        <v>0</v>
      </c>
      <c r="BR32" s="62">
        <v>56</v>
      </c>
      <c r="BS32" s="74"/>
      <c r="BT32" s="7">
        <v>2</v>
      </c>
      <c r="BU32" s="4" t="s">
        <v>175</v>
      </c>
      <c r="BV32" s="42">
        <v>60</v>
      </c>
      <c r="BW32" s="42">
        <v>3.8</v>
      </c>
      <c r="BX32" s="42">
        <v>7.2</v>
      </c>
      <c r="BY32" s="42">
        <v>32.9</v>
      </c>
      <c r="BZ32" s="42">
        <v>213</v>
      </c>
      <c r="CA32" s="74"/>
      <c r="CB32" s="7">
        <v>2</v>
      </c>
      <c r="CC32" s="4" t="s">
        <v>208</v>
      </c>
      <c r="CD32" s="48">
        <v>60</v>
      </c>
      <c r="CE32" s="48">
        <v>4.5</v>
      </c>
      <c r="CF32" s="63">
        <v>2.7</v>
      </c>
      <c r="CG32" s="48">
        <v>36</v>
      </c>
      <c r="CH32" s="48">
        <v>177</v>
      </c>
      <c r="CI32" s="74"/>
      <c r="CJ32" s="7">
        <v>2</v>
      </c>
      <c r="CK32" s="4" t="s">
        <v>209</v>
      </c>
      <c r="CL32" s="48">
        <v>30</v>
      </c>
      <c r="CM32" s="48">
        <v>3.3</v>
      </c>
      <c r="CN32" s="48">
        <v>0.3</v>
      </c>
      <c r="CO32" s="48">
        <v>21.9</v>
      </c>
      <c r="CP32" s="48">
        <v>99</v>
      </c>
      <c r="CQ32" s="74"/>
      <c r="CR32" s="7">
        <v>2</v>
      </c>
      <c r="CS32" s="4" t="s">
        <v>174</v>
      </c>
      <c r="CT32" s="65">
        <v>60</v>
      </c>
      <c r="CU32" s="65">
        <v>3.6</v>
      </c>
      <c r="CV32" s="65">
        <v>1.7</v>
      </c>
      <c r="CW32" s="65">
        <v>37.4</v>
      </c>
      <c r="CX32" s="65">
        <v>180</v>
      </c>
      <c r="CY32" s="74"/>
      <c r="CZ32" s="7">
        <v>2</v>
      </c>
      <c r="DA32" s="4" t="s">
        <v>208</v>
      </c>
      <c r="DB32" s="42">
        <v>60</v>
      </c>
      <c r="DC32" s="42">
        <v>4.5</v>
      </c>
      <c r="DD32" s="42">
        <v>2.7</v>
      </c>
      <c r="DE32" s="42">
        <v>36</v>
      </c>
      <c r="DF32" s="42">
        <v>177</v>
      </c>
      <c r="DG32" s="74"/>
      <c r="DH32" s="7">
        <v>2</v>
      </c>
      <c r="DI32" s="4" t="s">
        <v>241</v>
      </c>
      <c r="DJ32" s="42">
        <v>30</v>
      </c>
      <c r="DK32" s="45">
        <v>2.2000000000000002</v>
      </c>
      <c r="DL32" s="42">
        <v>3.5</v>
      </c>
      <c r="DM32" s="42">
        <v>22.4</v>
      </c>
      <c r="DN32" s="42">
        <v>125</v>
      </c>
      <c r="DO32" s="74"/>
    </row>
    <row r="33" spans="1:119">
      <c r="A33" s="3">
        <v>27</v>
      </c>
      <c r="B33" s="4"/>
      <c r="C33" s="2"/>
      <c r="D33" s="2"/>
      <c r="E33" s="2"/>
      <c r="F33" s="2"/>
      <c r="G33" s="2"/>
      <c r="H33" s="7">
        <v>3</v>
      </c>
      <c r="I33" s="4"/>
      <c r="J33" s="42"/>
      <c r="K33" s="44"/>
      <c r="L33" s="44"/>
      <c r="M33" s="42"/>
      <c r="N33" s="42"/>
      <c r="O33" s="76">
        <f>O31*100/2641</f>
        <v>9.3525179856115113</v>
      </c>
      <c r="P33" s="7">
        <v>3</v>
      </c>
      <c r="Q33" s="16" t="s">
        <v>164</v>
      </c>
      <c r="R33" s="7">
        <v>150</v>
      </c>
      <c r="S33" s="7">
        <v>4.2</v>
      </c>
      <c r="T33" s="7">
        <v>4.8</v>
      </c>
      <c r="U33" s="7">
        <v>6.2</v>
      </c>
      <c r="V33" s="7">
        <v>89</v>
      </c>
      <c r="W33" s="76">
        <f>W31*100/2641</f>
        <v>10.412722453616054</v>
      </c>
      <c r="X33" s="7">
        <v>3</v>
      </c>
      <c r="Y33" s="4" t="s">
        <v>206</v>
      </c>
      <c r="Z33" s="42">
        <v>30</v>
      </c>
      <c r="AA33" s="42">
        <v>2.2999999999999998</v>
      </c>
      <c r="AB33" s="42">
        <v>0.7</v>
      </c>
      <c r="AC33" s="42">
        <v>16</v>
      </c>
      <c r="AD33" s="42">
        <v>76</v>
      </c>
      <c r="AE33" s="76">
        <f>AE31*100/2641</f>
        <v>9.3525179856115113</v>
      </c>
      <c r="AF33" s="7">
        <v>3</v>
      </c>
      <c r="AG33" s="4" t="s">
        <v>206</v>
      </c>
      <c r="AH33" s="51">
        <v>30</v>
      </c>
      <c r="AI33" s="51">
        <v>2.2999999999999998</v>
      </c>
      <c r="AJ33" s="51">
        <v>0.7</v>
      </c>
      <c r="AK33" s="51">
        <v>16</v>
      </c>
      <c r="AL33" s="51">
        <v>76</v>
      </c>
      <c r="AM33" s="76">
        <f>AM31*100/2641</f>
        <v>7.3835668307459299</v>
      </c>
      <c r="AN33" s="7">
        <v>3</v>
      </c>
      <c r="AO33" s="3"/>
      <c r="AP33" s="3"/>
      <c r="AQ33" s="3"/>
      <c r="AR33" s="3"/>
      <c r="AS33" s="3"/>
      <c r="AT33" s="3"/>
      <c r="AU33" s="76">
        <f>AU31*100/2641</f>
        <v>9.6554335478985234</v>
      </c>
      <c r="AV33" s="7">
        <v>3</v>
      </c>
      <c r="AW33" s="3"/>
      <c r="AX33" s="3"/>
      <c r="AY33" s="3"/>
      <c r="AZ33" s="3"/>
      <c r="BA33" s="3"/>
      <c r="BB33" s="3"/>
      <c r="BC33" s="76">
        <f>BC31*100/2641</f>
        <v>8.6330935251798557</v>
      </c>
      <c r="BD33" s="7">
        <v>3</v>
      </c>
      <c r="BE33" s="4" t="s">
        <v>206</v>
      </c>
      <c r="BF33" s="46">
        <v>30</v>
      </c>
      <c r="BG33" s="46">
        <v>2.2999999999999998</v>
      </c>
      <c r="BH33" s="46">
        <v>0.7</v>
      </c>
      <c r="BI33" s="46">
        <v>16</v>
      </c>
      <c r="BJ33" s="46">
        <v>76</v>
      </c>
      <c r="BK33" s="76">
        <f>BK31*100/2641</f>
        <v>11.01855357819008</v>
      </c>
      <c r="BL33" s="7">
        <v>3</v>
      </c>
      <c r="BM33" s="4" t="s">
        <v>206</v>
      </c>
      <c r="BN33" s="62">
        <v>30</v>
      </c>
      <c r="BO33" s="63">
        <v>2.2999999999999998</v>
      </c>
      <c r="BP33" s="62">
        <v>0.7</v>
      </c>
      <c r="BQ33" s="62">
        <v>16</v>
      </c>
      <c r="BR33" s="62">
        <v>76</v>
      </c>
      <c r="BS33" s="76">
        <f>BS31*100/2641</f>
        <v>9.7311624384702764</v>
      </c>
      <c r="BT33" s="7">
        <v>3</v>
      </c>
      <c r="BU33" s="3"/>
      <c r="BV33" s="3"/>
      <c r="BW33" s="3"/>
      <c r="BX33" s="3"/>
      <c r="BY33" s="3"/>
      <c r="BZ33" s="3"/>
      <c r="CA33" s="76">
        <f>CA31*100/2641</f>
        <v>11.851571374479365</v>
      </c>
      <c r="CB33" s="7">
        <v>3</v>
      </c>
      <c r="CC33" s="3"/>
      <c r="CD33" s="3"/>
      <c r="CE33" s="3"/>
      <c r="CF33" s="3"/>
      <c r="CG33" s="3"/>
      <c r="CH33" s="3"/>
      <c r="CI33" s="76">
        <f>CI31*100/2641</f>
        <v>11.056418023475956</v>
      </c>
      <c r="CJ33" s="7">
        <v>3</v>
      </c>
      <c r="CK33" s="3"/>
      <c r="CL33" s="3"/>
      <c r="CM33" s="3"/>
      <c r="CN33" s="3"/>
      <c r="CO33" s="3"/>
      <c r="CP33" s="3"/>
      <c r="CQ33" s="76">
        <f>CQ31*100/2641</f>
        <v>10.185535781900795</v>
      </c>
      <c r="CR33" s="7">
        <v>3</v>
      </c>
      <c r="CS33" s="3"/>
      <c r="CT33" s="3"/>
      <c r="CU33" s="3"/>
      <c r="CV33" s="3"/>
      <c r="CW33" s="3"/>
      <c r="CX33" s="3"/>
      <c r="CY33" s="76">
        <f>CY31*100/2641</f>
        <v>11.548655812192351</v>
      </c>
      <c r="CZ33" s="7">
        <v>3</v>
      </c>
      <c r="DA33" s="3"/>
      <c r="DB33" s="3"/>
      <c r="DC33" s="3"/>
      <c r="DD33" s="3"/>
      <c r="DE33" s="3"/>
      <c r="DF33" s="3"/>
      <c r="DG33" s="76">
        <f>DG31*100/2641</f>
        <v>11.056418023475956</v>
      </c>
      <c r="DH33" s="7">
        <v>3</v>
      </c>
      <c r="DI33" s="3"/>
      <c r="DJ33" s="3"/>
      <c r="DK33" s="3"/>
      <c r="DL33" s="3"/>
      <c r="DM33" s="3"/>
      <c r="DN33" s="3"/>
      <c r="DO33" s="76">
        <f>DO31*100/2641</f>
        <v>7.8379401741764481</v>
      </c>
    </row>
    <row r="34" spans="1:119">
      <c r="A34" s="3">
        <v>28</v>
      </c>
      <c r="B34" s="4"/>
      <c r="C34" s="2"/>
      <c r="D34" s="2"/>
      <c r="E34" s="2"/>
      <c r="F34" s="2"/>
      <c r="G34" s="2"/>
      <c r="H34" s="7">
        <v>4</v>
      </c>
      <c r="I34" s="3"/>
      <c r="J34" s="3"/>
      <c r="K34" s="3"/>
      <c r="L34" s="3"/>
      <c r="M34" s="3"/>
      <c r="N34" s="3"/>
      <c r="O34" s="76"/>
      <c r="P34" s="7">
        <v>4</v>
      </c>
      <c r="Q34" s="3"/>
      <c r="R34" s="3"/>
      <c r="S34" s="3"/>
      <c r="T34" s="3"/>
      <c r="U34" s="3"/>
      <c r="V34" s="3"/>
      <c r="W34" s="76"/>
      <c r="X34" s="7">
        <v>4</v>
      </c>
      <c r="Y34" s="3"/>
      <c r="Z34" s="3"/>
      <c r="AA34" s="3"/>
      <c r="AB34" s="3"/>
      <c r="AC34" s="3"/>
      <c r="AD34" s="3"/>
      <c r="AE34" s="76"/>
      <c r="AF34" s="7">
        <v>4</v>
      </c>
      <c r="AG34" s="3"/>
      <c r="AH34" s="3"/>
      <c r="AI34" s="3"/>
      <c r="AJ34" s="3"/>
      <c r="AK34" s="3"/>
      <c r="AL34" s="3"/>
      <c r="AM34" s="76"/>
      <c r="AN34" s="7">
        <v>4</v>
      </c>
      <c r="AO34" s="3"/>
      <c r="AP34" s="3"/>
      <c r="AQ34" s="3"/>
      <c r="AR34" s="3"/>
      <c r="AS34" s="3"/>
      <c r="AT34" s="3"/>
      <c r="AU34" s="76"/>
      <c r="AV34" s="7">
        <v>4</v>
      </c>
      <c r="AW34" s="3"/>
      <c r="AX34" s="3"/>
      <c r="AY34" s="3"/>
      <c r="AZ34" s="3"/>
      <c r="BA34" s="3"/>
      <c r="BB34" s="3"/>
      <c r="BC34" s="76"/>
      <c r="BD34" s="7">
        <v>4</v>
      </c>
      <c r="BE34" s="4" t="s">
        <v>143</v>
      </c>
      <c r="BF34" s="52">
        <v>130</v>
      </c>
      <c r="BG34" s="52">
        <v>1.9</v>
      </c>
      <c r="BH34" s="52">
        <v>0</v>
      </c>
      <c r="BI34" s="52">
        <v>27.3</v>
      </c>
      <c r="BJ34" s="52">
        <v>117</v>
      </c>
      <c r="BK34" s="76"/>
      <c r="BL34" s="7">
        <v>4</v>
      </c>
      <c r="BM34" s="3"/>
      <c r="BN34" s="3"/>
      <c r="BO34" s="3"/>
      <c r="BP34" s="3"/>
      <c r="BQ34" s="3"/>
      <c r="BR34" s="3"/>
      <c r="BS34" s="76"/>
      <c r="BT34" s="7">
        <v>4</v>
      </c>
      <c r="BU34" s="3"/>
      <c r="BV34" s="3"/>
      <c r="BW34" s="3"/>
      <c r="BX34" s="3"/>
      <c r="BY34" s="3"/>
      <c r="BZ34" s="3"/>
      <c r="CA34" s="76"/>
      <c r="CB34" s="7">
        <v>4</v>
      </c>
      <c r="CC34" s="3"/>
      <c r="CD34" s="3"/>
      <c r="CE34" s="3"/>
      <c r="CF34" s="3"/>
      <c r="CG34" s="3"/>
      <c r="CH34" s="3"/>
      <c r="CI34" s="76"/>
      <c r="CJ34" s="7">
        <v>4</v>
      </c>
      <c r="CK34" s="3"/>
      <c r="CL34" s="3"/>
      <c r="CM34" s="3"/>
      <c r="CN34" s="3"/>
      <c r="CO34" s="3"/>
      <c r="CP34" s="3"/>
      <c r="CQ34" s="76"/>
      <c r="CR34" s="7">
        <v>4</v>
      </c>
      <c r="CS34" s="3"/>
      <c r="CT34" s="3"/>
      <c r="CU34" s="3"/>
      <c r="CV34" s="3"/>
      <c r="CW34" s="3"/>
      <c r="CX34" s="3"/>
      <c r="CY34" s="76"/>
      <c r="CZ34" s="7">
        <v>4</v>
      </c>
      <c r="DA34" s="3"/>
      <c r="DB34" s="3"/>
      <c r="DC34" s="3"/>
      <c r="DD34" s="3"/>
      <c r="DE34" s="3"/>
      <c r="DF34" s="3"/>
      <c r="DG34" s="76"/>
      <c r="DH34" s="7">
        <v>4</v>
      </c>
      <c r="DI34" s="3"/>
      <c r="DJ34" s="3"/>
      <c r="DK34" s="3"/>
      <c r="DL34" s="3"/>
      <c r="DM34" s="3"/>
      <c r="DN34" s="3"/>
      <c r="DO34" s="76"/>
    </row>
    <row r="35" spans="1:119">
      <c r="A35" s="3"/>
      <c r="B35" s="4"/>
      <c r="C35" s="69"/>
      <c r="D35" s="69"/>
      <c r="E35" s="69"/>
      <c r="F35" s="69"/>
      <c r="G35" s="69"/>
      <c r="H35" s="7"/>
      <c r="I35" s="3" t="s">
        <v>90</v>
      </c>
      <c r="J35" s="3"/>
      <c r="K35" s="3">
        <v>7.6</v>
      </c>
      <c r="L35" s="3">
        <v>7.7</v>
      </c>
      <c r="M35" s="3">
        <v>36.5</v>
      </c>
      <c r="N35" s="3">
        <v>247</v>
      </c>
      <c r="O35" s="67"/>
      <c r="P35" s="7"/>
      <c r="Q35" s="3" t="s">
        <v>90</v>
      </c>
      <c r="R35" s="3"/>
      <c r="S35" s="3">
        <v>10</v>
      </c>
      <c r="T35" s="3">
        <v>16.100000000000001</v>
      </c>
      <c r="U35" s="3">
        <v>22.2</v>
      </c>
      <c r="V35" s="3">
        <v>275</v>
      </c>
      <c r="W35" s="67"/>
      <c r="X35" s="7"/>
      <c r="Y35" s="3" t="s">
        <v>90</v>
      </c>
      <c r="Z35" s="3"/>
      <c r="AA35" s="3">
        <v>8.6</v>
      </c>
      <c r="AB35" s="3">
        <v>8.1</v>
      </c>
      <c r="AC35" s="3">
        <v>35.299999999999997</v>
      </c>
      <c r="AD35" s="3">
        <v>247</v>
      </c>
      <c r="AE35" s="67"/>
      <c r="AF35" s="7"/>
      <c r="AG35" s="3" t="s">
        <v>90</v>
      </c>
      <c r="AH35" s="3"/>
      <c r="AI35" s="3">
        <v>6</v>
      </c>
      <c r="AJ35" s="3">
        <v>5.2</v>
      </c>
      <c r="AK35" s="3">
        <v>31.2</v>
      </c>
      <c r="AL35" s="3">
        <v>195</v>
      </c>
      <c r="AM35" s="67"/>
      <c r="AN35" s="7"/>
      <c r="AO35" s="3" t="s">
        <v>90</v>
      </c>
      <c r="AP35" s="3"/>
      <c r="AQ35" s="3">
        <v>7.9</v>
      </c>
      <c r="AR35" s="3">
        <v>4.0999999999999996</v>
      </c>
      <c r="AS35" s="3">
        <v>46</v>
      </c>
      <c r="AT35" s="3">
        <v>255</v>
      </c>
      <c r="AU35" s="67"/>
      <c r="AV35" s="7"/>
      <c r="AW35" s="3" t="s">
        <v>90</v>
      </c>
      <c r="AX35" s="3"/>
      <c r="AY35" s="3">
        <v>3.9</v>
      </c>
      <c r="AZ35" s="3">
        <v>0.3</v>
      </c>
      <c r="BA35" s="3">
        <v>53.4</v>
      </c>
      <c r="BB35" s="3">
        <v>228</v>
      </c>
      <c r="BC35" s="67"/>
      <c r="BD35" s="7"/>
      <c r="BE35" s="4" t="s">
        <v>90</v>
      </c>
      <c r="BF35" s="69"/>
      <c r="BG35" s="69">
        <v>7.8</v>
      </c>
      <c r="BH35" s="69">
        <v>5.2</v>
      </c>
      <c r="BI35" s="69">
        <v>53.5</v>
      </c>
      <c r="BJ35" s="69">
        <v>291</v>
      </c>
      <c r="BK35" s="67"/>
      <c r="BL35" s="7"/>
      <c r="BM35" s="3" t="s">
        <v>90</v>
      </c>
      <c r="BN35" s="3"/>
      <c r="BO35" s="3">
        <v>11.7</v>
      </c>
      <c r="BP35" s="3">
        <v>11.9</v>
      </c>
      <c r="BQ35" s="3">
        <v>25.9</v>
      </c>
      <c r="BR35" s="3">
        <v>257</v>
      </c>
      <c r="BS35" s="67"/>
      <c r="BT35" s="7"/>
      <c r="BU35" s="3" t="s">
        <v>90</v>
      </c>
      <c r="BV35" s="3"/>
      <c r="BW35" s="3">
        <v>8.5</v>
      </c>
      <c r="BX35" s="3">
        <v>12.5</v>
      </c>
      <c r="BY35" s="3">
        <v>39.700000000000003</v>
      </c>
      <c r="BZ35" s="3">
        <v>313</v>
      </c>
      <c r="CA35" s="67"/>
      <c r="CB35" s="7"/>
      <c r="CC35" s="3" t="s">
        <v>90</v>
      </c>
      <c r="CD35" s="3"/>
      <c r="CE35" s="3"/>
      <c r="CF35" s="3"/>
      <c r="CG35" s="3"/>
      <c r="CH35" s="3"/>
      <c r="CI35" s="67"/>
      <c r="CJ35" s="7"/>
      <c r="CK35" s="3" t="s">
        <v>90</v>
      </c>
      <c r="CL35" s="3"/>
      <c r="CM35" s="3"/>
      <c r="CN35" s="3"/>
      <c r="CO35" s="3"/>
      <c r="CP35" s="3"/>
      <c r="CQ35" s="67"/>
      <c r="CR35" s="7"/>
      <c r="CS35" s="3" t="s">
        <v>90</v>
      </c>
      <c r="CT35" s="3"/>
      <c r="CU35" s="3"/>
      <c r="CV35" s="3"/>
      <c r="CW35" s="3"/>
      <c r="CX35" s="3"/>
      <c r="CY35" s="67"/>
      <c r="CZ35" s="7"/>
      <c r="DA35" s="3" t="s">
        <v>90</v>
      </c>
      <c r="DB35" s="3"/>
      <c r="DC35" s="3"/>
      <c r="DD35" s="3"/>
      <c r="DE35" s="3"/>
      <c r="DF35" s="3"/>
      <c r="DG35" s="67"/>
      <c r="DH35" s="7"/>
      <c r="DI35" s="3" t="s">
        <v>90</v>
      </c>
      <c r="DJ35" s="3"/>
      <c r="DK35" s="3"/>
      <c r="DL35" s="3"/>
      <c r="DM35" s="3"/>
      <c r="DN35" s="3"/>
      <c r="DO35" s="67"/>
    </row>
    <row r="36" spans="1:119">
      <c r="A36" s="3">
        <v>29</v>
      </c>
      <c r="B36" s="4"/>
      <c r="C36" s="2"/>
      <c r="D36" s="2"/>
      <c r="E36" s="2"/>
      <c r="F36" s="2"/>
      <c r="G36" s="2"/>
      <c r="H36" s="73" t="s">
        <v>95</v>
      </c>
      <c r="I36" s="73"/>
      <c r="J36" s="73"/>
      <c r="K36" s="73"/>
      <c r="L36" s="73"/>
      <c r="M36" s="73"/>
      <c r="N36" s="73"/>
      <c r="O36" s="73"/>
      <c r="P36" s="73" t="s">
        <v>95</v>
      </c>
      <c r="Q36" s="73"/>
      <c r="R36" s="73"/>
      <c r="S36" s="73"/>
      <c r="T36" s="73"/>
      <c r="U36" s="73"/>
      <c r="V36" s="73"/>
      <c r="W36" s="73"/>
      <c r="X36" s="73" t="s">
        <v>95</v>
      </c>
      <c r="Y36" s="73"/>
      <c r="Z36" s="73"/>
      <c r="AA36" s="73"/>
      <c r="AB36" s="73"/>
      <c r="AC36" s="73"/>
      <c r="AD36" s="73"/>
      <c r="AE36" s="73"/>
      <c r="AF36" s="73" t="s">
        <v>95</v>
      </c>
      <c r="AG36" s="73"/>
      <c r="AH36" s="73"/>
      <c r="AI36" s="73"/>
      <c r="AJ36" s="73"/>
      <c r="AK36" s="73"/>
      <c r="AL36" s="73"/>
      <c r="AM36" s="73"/>
      <c r="AN36" s="73" t="s">
        <v>95</v>
      </c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 t="s">
        <v>95</v>
      </c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 t="s">
        <v>95</v>
      </c>
      <c r="BU36" s="73"/>
      <c r="BV36" s="73"/>
      <c r="BW36" s="73"/>
      <c r="BX36" s="73"/>
      <c r="BY36" s="73"/>
      <c r="BZ36" s="73"/>
      <c r="CA36" s="73"/>
      <c r="CB36" s="73" t="s">
        <v>95</v>
      </c>
      <c r="CC36" s="73"/>
      <c r="CD36" s="73"/>
      <c r="CE36" s="73"/>
      <c r="CF36" s="73"/>
      <c r="CG36" s="73"/>
      <c r="CH36" s="73"/>
      <c r="CI36" s="73"/>
      <c r="CJ36" s="73" t="s">
        <v>95</v>
      </c>
      <c r="CK36" s="73"/>
      <c r="CL36" s="73"/>
      <c r="CM36" s="73"/>
      <c r="CN36" s="73"/>
      <c r="CO36" s="73"/>
      <c r="CP36" s="73"/>
      <c r="CQ36" s="73"/>
      <c r="CR36" s="73" t="s">
        <v>95</v>
      </c>
      <c r="CS36" s="73"/>
      <c r="CT36" s="73"/>
      <c r="CU36" s="73"/>
      <c r="CV36" s="73"/>
      <c r="CW36" s="73"/>
      <c r="CX36" s="73"/>
      <c r="CY36" s="73"/>
      <c r="CZ36" s="73" t="s">
        <v>95</v>
      </c>
      <c r="DA36" s="73"/>
      <c r="DB36" s="73"/>
      <c r="DC36" s="73"/>
      <c r="DD36" s="73"/>
      <c r="DE36" s="73"/>
      <c r="DF36" s="73"/>
      <c r="DG36" s="73"/>
      <c r="DH36" s="73" t="s">
        <v>95</v>
      </c>
      <c r="DI36" s="73"/>
      <c r="DJ36" s="73"/>
      <c r="DK36" s="73"/>
      <c r="DL36" s="73"/>
      <c r="DM36" s="73"/>
      <c r="DN36" s="73"/>
      <c r="DO36" s="73"/>
    </row>
    <row r="37" spans="1:119" ht="45" customHeight="1">
      <c r="A37" s="3">
        <v>30</v>
      </c>
      <c r="B37" s="4"/>
      <c r="C37" s="2"/>
      <c r="D37" s="2"/>
      <c r="E37" s="2"/>
      <c r="F37" s="2"/>
      <c r="G37" s="2"/>
      <c r="H37" s="7">
        <v>1</v>
      </c>
      <c r="I37" s="4" t="s">
        <v>77</v>
      </c>
      <c r="J37" s="9" t="s">
        <v>67</v>
      </c>
      <c r="K37" s="9">
        <v>7.4</v>
      </c>
      <c r="L37" s="9">
        <v>12</v>
      </c>
      <c r="M37" s="9">
        <v>40.1</v>
      </c>
      <c r="N37" s="9">
        <v>300</v>
      </c>
      <c r="O37" s="74">
        <f>N37+N38+N39+N40+N41</f>
        <v>611</v>
      </c>
      <c r="P37" s="7">
        <v>1</v>
      </c>
      <c r="Q37" s="4" t="s">
        <v>258</v>
      </c>
      <c r="R37" s="62" t="s">
        <v>67</v>
      </c>
      <c r="S37" s="9">
        <v>6.1</v>
      </c>
      <c r="T37" s="9">
        <v>11.1</v>
      </c>
      <c r="U37" s="9">
        <v>41</v>
      </c>
      <c r="V37" s="9">
        <v>289</v>
      </c>
      <c r="W37" s="74">
        <f>V37+V38+V39+V40+V41</f>
        <v>562</v>
      </c>
      <c r="X37" s="7">
        <v>1</v>
      </c>
      <c r="Y37" s="4" t="s">
        <v>182</v>
      </c>
      <c r="Z37" s="9" t="s">
        <v>171</v>
      </c>
      <c r="AA37" s="9">
        <v>13.8</v>
      </c>
      <c r="AB37" s="9">
        <v>11.6</v>
      </c>
      <c r="AC37" s="9">
        <v>32.5</v>
      </c>
      <c r="AD37" s="9">
        <v>292</v>
      </c>
      <c r="AE37" s="74">
        <f>AD37+AD38+AD39+AD40+AD41</f>
        <v>580</v>
      </c>
      <c r="AF37" s="7">
        <v>1</v>
      </c>
      <c r="AG37" s="4" t="s">
        <v>75</v>
      </c>
      <c r="AH37" s="62" t="s">
        <v>264</v>
      </c>
      <c r="AI37" s="9">
        <v>7.7</v>
      </c>
      <c r="AJ37" s="9">
        <v>12.7</v>
      </c>
      <c r="AK37" s="9">
        <v>34.299999999999997</v>
      </c>
      <c r="AL37" s="9">
        <v>286</v>
      </c>
      <c r="AM37" s="74">
        <f>AL37+AL38+AL39+AL40+AL41</f>
        <v>592</v>
      </c>
      <c r="AN37" s="7">
        <v>1</v>
      </c>
      <c r="AO37" s="4" t="s">
        <v>265</v>
      </c>
      <c r="AP37" s="62" t="s">
        <v>67</v>
      </c>
      <c r="AQ37" s="9">
        <v>7.3</v>
      </c>
      <c r="AR37" s="9">
        <v>12</v>
      </c>
      <c r="AS37" s="9">
        <v>45.2</v>
      </c>
      <c r="AT37" s="9">
        <v>319</v>
      </c>
      <c r="AU37" s="74">
        <f>AT37+AT38+AT39+AT40+AT41</f>
        <v>535</v>
      </c>
      <c r="AV37" s="7">
        <v>1</v>
      </c>
      <c r="AW37" s="4" t="s">
        <v>224</v>
      </c>
      <c r="AX37" s="9" t="s">
        <v>67</v>
      </c>
      <c r="AY37" s="9">
        <v>9</v>
      </c>
      <c r="AZ37" s="9">
        <v>5.8</v>
      </c>
      <c r="BA37" s="9">
        <v>48.5</v>
      </c>
      <c r="BB37" s="9">
        <v>285</v>
      </c>
      <c r="BC37" s="74">
        <f>BB37+BB38+BB39+BB40+BB41</f>
        <v>538</v>
      </c>
      <c r="BD37" s="7">
        <v>1</v>
      </c>
      <c r="BE37" s="4" t="s">
        <v>266</v>
      </c>
      <c r="BF37" s="62" t="s">
        <v>67</v>
      </c>
      <c r="BG37" s="9">
        <v>7.3</v>
      </c>
      <c r="BH37" s="9">
        <v>12</v>
      </c>
      <c r="BI37" s="9">
        <v>45.2</v>
      </c>
      <c r="BJ37" s="9">
        <v>319</v>
      </c>
      <c r="BK37" s="74">
        <f>BJ37+BJ38+BJ39+BJ40+BJ41</f>
        <v>579</v>
      </c>
      <c r="BL37" s="7">
        <v>1</v>
      </c>
      <c r="BM37" s="4" t="s">
        <v>78</v>
      </c>
      <c r="BN37" s="9" t="s">
        <v>79</v>
      </c>
      <c r="BO37" s="9">
        <v>6.4</v>
      </c>
      <c r="BP37" s="9">
        <v>11.7</v>
      </c>
      <c r="BQ37" s="9">
        <v>43</v>
      </c>
      <c r="BR37" s="9">
        <v>303</v>
      </c>
      <c r="BS37" s="74">
        <f>BR37+BR38+BR39+BR40+BR41</f>
        <v>631</v>
      </c>
      <c r="BT37" s="7">
        <v>1</v>
      </c>
      <c r="BU37" s="4" t="s">
        <v>74</v>
      </c>
      <c r="BV37" s="9" t="s">
        <v>67</v>
      </c>
      <c r="BW37" s="9">
        <v>9.1999999999999993</v>
      </c>
      <c r="BX37" s="9">
        <v>13.1</v>
      </c>
      <c r="BY37" s="9">
        <v>43.3</v>
      </c>
      <c r="BZ37" s="9">
        <v>331</v>
      </c>
      <c r="CA37" s="74">
        <f>BZ37+BZ38+BZ39+BZ40+BZ41</f>
        <v>584</v>
      </c>
      <c r="CB37" s="7">
        <v>1</v>
      </c>
      <c r="CC37" s="4" t="s">
        <v>183</v>
      </c>
      <c r="CD37" s="62" t="s">
        <v>61</v>
      </c>
      <c r="CE37" s="55">
        <v>24.2</v>
      </c>
      <c r="CF37" s="55">
        <v>21.3</v>
      </c>
      <c r="CG37" s="55">
        <v>22.2</v>
      </c>
      <c r="CH37" s="55">
        <v>384</v>
      </c>
      <c r="CI37" s="74">
        <f>CH37+CH38+CH39+CH40+CH41</f>
        <v>581</v>
      </c>
      <c r="CJ37" s="7">
        <v>1</v>
      </c>
      <c r="CK37" s="4" t="s">
        <v>75</v>
      </c>
      <c r="CL37" s="9" t="s">
        <v>67</v>
      </c>
      <c r="CM37" s="9">
        <v>8.6</v>
      </c>
      <c r="CN37" s="9">
        <v>14.2</v>
      </c>
      <c r="CO37" s="9">
        <v>38.200000000000003</v>
      </c>
      <c r="CP37" s="9">
        <v>318</v>
      </c>
      <c r="CQ37" s="74">
        <f>CP37+CP38+CP39+CP40+CP41</f>
        <v>616</v>
      </c>
      <c r="CR37" s="7">
        <v>1</v>
      </c>
      <c r="CS37" s="4" t="s">
        <v>225</v>
      </c>
      <c r="CT37" s="9">
        <v>200</v>
      </c>
      <c r="CU37" s="9">
        <v>4.5</v>
      </c>
      <c r="CV37" s="9">
        <v>4.7</v>
      </c>
      <c r="CW37" s="9">
        <v>17</v>
      </c>
      <c r="CX37" s="9">
        <v>129</v>
      </c>
      <c r="CY37" s="74">
        <f>CX37+CX38+CX39+CX40+CX41</f>
        <v>543</v>
      </c>
      <c r="CZ37" s="7">
        <v>1</v>
      </c>
      <c r="DA37" s="4" t="s">
        <v>266</v>
      </c>
      <c r="DB37" s="65" t="s">
        <v>67</v>
      </c>
      <c r="DC37" s="9">
        <v>7.3</v>
      </c>
      <c r="DD37" s="9">
        <v>12</v>
      </c>
      <c r="DE37" s="9">
        <v>45.2</v>
      </c>
      <c r="DF37" s="9">
        <v>319</v>
      </c>
      <c r="DG37" s="74">
        <f>DF37+DF38+DF39+DF40+DF41</f>
        <v>547</v>
      </c>
      <c r="DH37" s="7">
        <v>1</v>
      </c>
      <c r="DI37" s="4" t="s">
        <v>76</v>
      </c>
      <c r="DJ37" s="9" t="s">
        <v>67</v>
      </c>
      <c r="DK37" s="9">
        <v>5.9</v>
      </c>
      <c r="DL37" s="9">
        <v>11.7</v>
      </c>
      <c r="DM37" s="9">
        <v>43.6</v>
      </c>
      <c r="DN37" s="9">
        <v>304</v>
      </c>
      <c r="DO37" s="74">
        <f>DN37+DN38+DN39+DN40+DN41</f>
        <v>557</v>
      </c>
    </row>
    <row r="38" spans="1:119">
      <c r="A38" s="3">
        <v>31</v>
      </c>
      <c r="B38" s="4"/>
      <c r="C38" s="2"/>
      <c r="D38" s="2"/>
      <c r="E38" s="2"/>
      <c r="F38" s="2"/>
      <c r="G38" s="2"/>
      <c r="H38" s="7">
        <v>2</v>
      </c>
      <c r="I38" s="4" t="s">
        <v>156</v>
      </c>
      <c r="J38" s="62">
        <v>150</v>
      </c>
      <c r="K38" s="62">
        <v>0.1</v>
      </c>
      <c r="L38" s="62">
        <v>0</v>
      </c>
      <c r="M38" s="62">
        <v>11.3</v>
      </c>
      <c r="N38" s="62">
        <v>45</v>
      </c>
      <c r="O38" s="74"/>
      <c r="P38" s="7">
        <v>2</v>
      </c>
      <c r="Q38" s="4" t="s">
        <v>156</v>
      </c>
      <c r="R38" s="15">
        <v>150</v>
      </c>
      <c r="S38" s="15">
        <v>0.1</v>
      </c>
      <c r="T38" s="15">
        <v>0</v>
      </c>
      <c r="U38" s="15">
        <v>11.3</v>
      </c>
      <c r="V38" s="15">
        <v>45</v>
      </c>
      <c r="W38" s="74"/>
      <c r="X38" s="7">
        <v>2</v>
      </c>
      <c r="Y38" s="4" t="s">
        <v>156</v>
      </c>
      <c r="Z38" s="9">
        <v>200</v>
      </c>
      <c r="AA38" s="9">
        <v>0.1</v>
      </c>
      <c r="AB38" s="9">
        <v>0</v>
      </c>
      <c r="AC38" s="9">
        <v>15</v>
      </c>
      <c r="AD38" s="9">
        <v>60</v>
      </c>
      <c r="AE38" s="74"/>
      <c r="AF38" s="7">
        <v>2</v>
      </c>
      <c r="AG38" s="4" t="s">
        <v>156</v>
      </c>
      <c r="AH38" s="46">
        <v>150</v>
      </c>
      <c r="AI38" s="46">
        <v>0.1</v>
      </c>
      <c r="AJ38" s="46">
        <v>0</v>
      </c>
      <c r="AK38" s="46">
        <v>11.3</v>
      </c>
      <c r="AL38" s="46">
        <v>45</v>
      </c>
      <c r="AM38" s="74"/>
      <c r="AN38" s="7">
        <v>2</v>
      </c>
      <c r="AO38" s="4" t="s">
        <v>156</v>
      </c>
      <c r="AP38" s="46">
        <v>150</v>
      </c>
      <c r="AQ38" s="46">
        <v>0.1</v>
      </c>
      <c r="AR38" s="46">
        <v>0</v>
      </c>
      <c r="AS38" s="46">
        <v>11.3</v>
      </c>
      <c r="AT38" s="46">
        <v>152</v>
      </c>
      <c r="AU38" s="74"/>
      <c r="AV38" s="7">
        <v>2</v>
      </c>
      <c r="AW38" s="4" t="s">
        <v>156</v>
      </c>
      <c r="AX38" s="46">
        <v>150</v>
      </c>
      <c r="AY38" s="46">
        <v>0.1</v>
      </c>
      <c r="AZ38" s="46">
        <v>0</v>
      </c>
      <c r="BA38" s="46">
        <v>11.3</v>
      </c>
      <c r="BB38" s="46">
        <v>45</v>
      </c>
      <c r="BC38" s="74"/>
      <c r="BD38" s="7">
        <v>2</v>
      </c>
      <c r="BE38" s="4" t="s">
        <v>156</v>
      </c>
      <c r="BF38" s="46">
        <v>150</v>
      </c>
      <c r="BG38" s="46">
        <v>0.1</v>
      </c>
      <c r="BH38" s="46">
        <v>0</v>
      </c>
      <c r="BI38" s="46">
        <v>11.3</v>
      </c>
      <c r="BJ38" s="46">
        <v>45</v>
      </c>
      <c r="BK38" s="74"/>
      <c r="BL38" s="7">
        <v>2</v>
      </c>
      <c r="BM38" s="16" t="s">
        <v>160</v>
      </c>
      <c r="BN38" s="7">
        <v>150</v>
      </c>
      <c r="BO38" s="7">
        <v>1.1000000000000001</v>
      </c>
      <c r="BP38" s="7">
        <v>1.2</v>
      </c>
      <c r="BQ38" s="7">
        <v>13</v>
      </c>
      <c r="BR38" s="7">
        <v>67</v>
      </c>
      <c r="BS38" s="74"/>
      <c r="BT38" s="7">
        <v>2</v>
      </c>
      <c r="BU38" s="4" t="s">
        <v>156</v>
      </c>
      <c r="BV38" s="48">
        <v>150</v>
      </c>
      <c r="BW38" s="48">
        <v>0.1</v>
      </c>
      <c r="BX38" s="48">
        <v>0</v>
      </c>
      <c r="BY38" s="48">
        <v>11.3</v>
      </c>
      <c r="BZ38" s="48">
        <v>45</v>
      </c>
      <c r="CA38" s="74"/>
      <c r="CB38" s="7">
        <v>2</v>
      </c>
      <c r="CC38" s="4" t="s">
        <v>156</v>
      </c>
      <c r="CD38" s="48">
        <v>150</v>
      </c>
      <c r="CE38" s="48">
        <v>0.1</v>
      </c>
      <c r="CF38" s="48">
        <v>0</v>
      </c>
      <c r="CG38" s="48">
        <v>11.3</v>
      </c>
      <c r="CH38" s="48">
        <v>45</v>
      </c>
      <c r="CI38" s="74"/>
      <c r="CJ38" s="7">
        <v>2</v>
      </c>
      <c r="CK38" s="4" t="s">
        <v>156</v>
      </c>
      <c r="CL38" s="49">
        <v>150</v>
      </c>
      <c r="CM38" s="49">
        <v>0.1</v>
      </c>
      <c r="CN38" s="49">
        <v>0</v>
      </c>
      <c r="CO38" s="49">
        <v>11.3</v>
      </c>
      <c r="CP38" s="49">
        <v>45</v>
      </c>
      <c r="CQ38" s="74"/>
      <c r="CR38" s="7">
        <v>2</v>
      </c>
      <c r="CS38" s="16" t="s">
        <v>160</v>
      </c>
      <c r="CT38" s="7">
        <v>150</v>
      </c>
      <c r="CU38" s="7">
        <v>1.1000000000000001</v>
      </c>
      <c r="CV38" s="7">
        <v>1.2</v>
      </c>
      <c r="CW38" s="7">
        <v>13</v>
      </c>
      <c r="CX38" s="7">
        <v>67</v>
      </c>
      <c r="CY38" s="74"/>
      <c r="CZ38" s="7">
        <v>2</v>
      </c>
      <c r="DA38" s="4" t="s">
        <v>156</v>
      </c>
      <c r="DB38" s="49">
        <v>150</v>
      </c>
      <c r="DC38" s="49">
        <v>0.1</v>
      </c>
      <c r="DD38" s="49">
        <v>0</v>
      </c>
      <c r="DE38" s="49">
        <v>11.3</v>
      </c>
      <c r="DF38" s="49">
        <v>45</v>
      </c>
      <c r="DG38" s="74"/>
      <c r="DH38" s="7">
        <v>2</v>
      </c>
      <c r="DI38" s="4" t="s">
        <v>156</v>
      </c>
      <c r="DJ38" s="49">
        <v>150</v>
      </c>
      <c r="DK38" s="49">
        <v>0.1</v>
      </c>
      <c r="DL38" s="49">
        <v>0</v>
      </c>
      <c r="DM38" s="49">
        <v>11.3</v>
      </c>
      <c r="DN38" s="49">
        <v>45</v>
      </c>
      <c r="DO38" s="74"/>
    </row>
    <row r="39" spans="1:119">
      <c r="H39" s="7">
        <v>3</v>
      </c>
      <c r="I39" s="4" t="s">
        <v>206</v>
      </c>
      <c r="J39" s="42">
        <v>80</v>
      </c>
      <c r="K39" s="42">
        <v>6.1</v>
      </c>
      <c r="L39" s="42">
        <v>1.9</v>
      </c>
      <c r="M39" s="42">
        <v>42.7</v>
      </c>
      <c r="N39" s="42">
        <v>203</v>
      </c>
      <c r="O39" s="74"/>
      <c r="P39" s="7">
        <v>3</v>
      </c>
      <c r="Q39" s="3" t="s">
        <v>85</v>
      </c>
      <c r="R39" s="9">
        <v>40</v>
      </c>
      <c r="S39" s="9">
        <v>5.0999999999999996</v>
      </c>
      <c r="T39" s="9">
        <v>4.5999999999999996</v>
      </c>
      <c r="U39" s="9">
        <v>0.3</v>
      </c>
      <c r="V39" s="9">
        <v>63</v>
      </c>
      <c r="W39" s="74"/>
      <c r="X39" s="7">
        <v>3</v>
      </c>
      <c r="Y39" s="4" t="s">
        <v>206</v>
      </c>
      <c r="Z39" s="42">
        <v>90</v>
      </c>
      <c r="AA39" s="42">
        <v>6.9</v>
      </c>
      <c r="AB39" s="42">
        <v>2.1</v>
      </c>
      <c r="AC39" s="42">
        <v>48</v>
      </c>
      <c r="AD39" s="42">
        <v>228</v>
      </c>
      <c r="AE39" s="74"/>
      <c r="AF39" s="7">
        <v>3</v>
      </c>
      <c r="AG39" s="4" t="s">
        <v>206</v>
      </c>
      <c r="AH39" s="42">
        <v>60</v>
      </c>
      <c r="AI39" s="42">
        <v>4.5</v>
      </c>
      <c r="AJ39" s="42">
        <v>1.4</v>
      </c>
      <c r="AK39" s="42">
        <v>32</v>
      </c>
      <c r="AL39" s="42">
        <v>152</v>
      </c>
      <c r="AM39" s="74"/>
      <c r="AN39" s="7">
        <v>3</v>
      </c>
      <c r="AO39" s="4" t="s">
        <v>206</v>
      </c>
      <c r="AP39" s="42">
        <v>60</v>
      </c>
      <c r="AQ39" s="42">
        <v>4.5</v>
      </c>
      <c r="AR39" s="42">
        <v>1.4</v>
      </c>
      <c r="AS39" s="42">
        <v>32</v>
      </c>
      <c r="AT39" s="42">
        <v>1</v>
      </c>
      <c r="AU39" s="74"/>
      <c r="AV39" s="7">
        <v>3</v>
      </c>
      <c r="AW39" s="4" t="s">
        <v>206</v>
      </c>
      <c r="AX39" s="42">
        <v>60</v>
      </c>
      <c r="AY39" s="42">
        <v>4.5</v>
      </c>
      <c r="AZ39" s="42">
        <v>1.4</v>
      </c>
      <c r="BA39" s="42">
        <v>32</v>
      </c>
      <c r="BB39" s="42">
        <v>152</v>
      </c>
      <c r="BC39" s="74"/>
      <c r="BD39" s="7">
        <v>3</v>
      </c>
      <c r="BE39" s="4" t="s">
        <v>206</v>
      </c>
      <c r="BF39" s="42">
        <v>60</v>
      </c>
      <c r="BG39" s="42">
        <v>4.5999999999999996</v>
      </c>
      <c r="BH39" s="42">
        <v>1.4</v>
      </c>
      <c r="BI39" s="42">
        <v>32</v>
      </c>
      <c r="BJ39" s="42">
        <v>152</v>
      </c>
      <c r="BK39" s="74"/>
      <c r="BL39" s="7">
        <v>3</v>
      </c>
      <c r="BM39" s="4" t="s">
        <v>206</v>
      </c>
      <c r="BN39" s="42">
        <v>60</v>
      </c>
      <c r="BO39" s="42">
        <v>4.5</v>
      </c>
      <c r="BP39" s="42">
        <v>1.4</v>
      </c>
      <c r="BQ39" s="42">
        <v>32</v>
      </c>
      <c r="BR39" s="42">
        <v>152</v>
      </c>
      <c r="BS39" s="74"/>
      <c r="BT39" s="7">
        <v>3</v>
      </c>
      <c r="BU39" s="4" t="s">
        <v>206</v>
      </c>
      <c r="BV39" s="42">
        <v>60</v>
      </c>
      <c r="BW39" s="42">
        <v>4.5</v>
      </c>
      <c r="BX39" s="42">
        <v>1.4</v>
      </c>
      <c r="BY39" s="42">
        <v>32</v>
      </c>
      <c r="BZ39" s="42">
        <v>152</v>
      </c>
      <c r="CA39" s="74"/>
      <c r="CB39" s="7">
        <v>3</v>
      </c>
      <c r="CC39" s="4" t="s">
        <v>206</v>
      </c>
      <c r="CD39" s="42">
        <v>60</v>
      </c>
      <c r="CE39" s="63">
        <v>4.5</v>
      </c>
      <c r="CF39" s="42">
        <v>1.4</v>
      </c>
      <c r="CG39" s="42">
        <v>32</v>
      </c>
      <c r="CH39" s="42">
        <v>152</v>
      </c>
      <c r="CI39" s="74"/>
      <c r="CJ39" s="7">
        <v>3</v>
      </c>
      <c r="CK39" s="4" t="s">
        <v>206</v>
      </c>
      <c r="CL39" s="42">
        <v>60</v>
      </c>
      <c r="CM39" s="42">
        <v>4.5</v>
      </c>
      <c r="CN39" s="42">
        <v>1.4</v>
      </c>
      <c r="CO39" s="42">
        <v>32</v>
      </c>
      <c r="CP39" s="42">
        <v>152</v>
      </c>
      <c r="CQ39" s="74"/>
      <c r="CR39" s="7">
        <v>3</v>
      </c>
      <c r="CS39" s="4" t="s">
        <v>206</v>
      </c>
      <c r="CT39" s="42">
        <v>90</v>
      </c>
      <c r="CU39" s="42">
        <v>6.9</v>
      </c>
      <c r="CV39" s="42">
        <v>2.1</v>
      </c>
      <c r="CW39" s="42">
        <v>48</v>
      </c>
      <c r="CX39" s="42">
        <v>228</v>
      </c>
      <c r="CY39" s="74"/>
      <c r="CZ39" s="7">
        <v>3</v>
      </c>
      <c r="DA39" s="4" t="s">
        <v>206</v>
      </c>
      <c r="DB39" s="42">
        <v>50</v>
      </c>
      <c r="DC39" s="42">
        <v>3.8</v>
      </c>
      <c r="DD39" s="42">
        <v>1.2</v>
      </c>
      <c r="DE39" s="42">
        <v>26.7</v>
      </c>
      <c r="DF39" s="42">
        <v>127</v>
      </c>
      <c r="DG39" s="74"/>
      <c r="DH39" s="7">
        <v>3</v>
      </c>
      <c r="DI39" s="4" t="s">
        <v>206</v>
      </c>
      <c r="DJ39" s="42">
        <v>60</v>
      </c>
      <c r="DK39" s="42">
        <v>4.5</v>
      </c>
      <c r="DL39" s="42">
        <v>1.1000000000000001</v>
      </c>
      <c r="DM39" s="42">
        <v>32</v>
      </c>
      <c r="DN39" s="42">
        <v>152</v>
      </c>
      <c r="DO39" s="74"/>
    </row>
    <row r="40" spans="1:119" ht="30">
      <c r="H40" s="7">
        <v>4</v>
      </c>
      <c r="I40" s="3" t="s">
        <v>85</v>
      </c>
      <c r="J40" s="42">
        <v>40</v>
      </c>
      <c r="K40" s="42">
        <v>5.0999999999999996</v>
      </c>
      <c r="L40" s="42">
        <v>4.5999999999999996</v>
      </c>
      <c r="M40" s="42">
        <v>0.3</v>
      </c>
      <c r="N40" s="42">
        <v>63</v>
      </c>
      <c r="O40" s="76">
        <f>O37*100/2641</f>
        <v>23.135176069670578</v>
      </c>
      <c r="P40" s="7">
        <v>4</v>
      </c>
      <c r="Q40" s="4" t="s">
        <v>206</v>
      </c>
      <c r="R40" s="70">
        <v>65</v>
      </c>
      <c r="S40" s="70">
        <v>5</v>
      </c>
      <c r="T40" s="70">
        <v>1.5</v>
      </c>
      <c r="U40" s="70">
        <v>34.700000000000003</v>
      </c>
      <c r="V40" s="70">
        <v>165</v>
      </c>
      <c r="W40" s="76">
        <f>W37*100/2641</f>
        <v>21.279818250662629</v>
      </c>
      <c r="X40" s="7">
        <v>4</v>
      </c>
      <c r="Y40" s="3"/>
      <c r="Z40" s="3"/>
      <c r="AA40" s="3"/>
      <c r="AB40" s="3"/>
      <c r="AC40" s="3"/>
      <c r="AD40" s="3"/>
      <c r="AE40" s="76">
        <f>AE37*100/2641</f>
        <v>21.961378265808406</v>
      </c>
      <c r="AF40" s="7">
        <v>4</v>
      </c>
      <c r="AG40" s="4" t="s">
        <v>155</v>
      </c>
      <c r="AH40" s="51">
        <v>75</v>
      </c>
      <c r="AI40" s="51">
        <v>3</v>
      </c>
      <c r="AJ40" s="51">
        <v>0</v>
      </c>
      <c r="AK40" s="51">
        <v>26.7</v>
      </c>
      <c r="AL40" s="51">
        <v>109</v>
      </c>
      <c r="AM40" s="76">
        <f>AM37*100/2641</f>
        <v>22.415751609238924</v>
      </c>
      <c r="AN40" s="7">
        <v>4</v>
      </c>
      <c r="AO40" s="3" t="s">
        <v>85</v>
      </c>
      <c r="AP40" s="42">
        <v>40</v>
      </c>
      <c r="AQ40" s="42">
        <v>5.0999999999999996</v>
      </c>
      <c r="AR40" s="42">
        <v>4.5999999999999996</v>
      </c>
      <c r="AS40" s="42">
        <v>0.3</v>
      </c>
      <c r="AT40" s="42">
        <v>63</v>
      </c>
      <c r="AU40" s="76">
        <f>AU37*100/2641</f>
        <v>20.25747822794396</v>
      </c>
      <c r="AV40" s="7">
        <v>4</v>
      </c>
      <c r="AW40" s="3" t="s">
        <v>42</v>
      </c>
      <c r="AX40" s="42">
        <v>15</v>
      </c>
      <c r="AY40" s="42">
        <v>3.5</v>
      </c>
      <c r="AZ40" s="42">
        <v>4.5</v>
      </c>
      <c r="BA40" s="42">
        <v>0</v>
      </c>
      <c r="BB40" s="42">
        <v>56</v>
      </c>
      <c r="BC40" s="76">
        <f>BC37*100/2641</f>
        <v>20.371071563801589</v>
      </c>
      <c r="BD40" s="7">
        <v>4</v>
      </c>
      <c r="BE40" s="3" t="s">
        <v>85</v>
      </c>
      <c r="BF40" s="52">
        <v>40</v>
      </c>
      <c r="BG40" s="52">
        <v>5.0999999999999996</v>
      </c>
      <c r="BH40" s="52">
        <v>4.5999999999999996</v>
      </c>
      <c r="BI40" s="52">
        <v>0.3</v>
      </c>
      <c r="BJ40" s="52">
        <v>63</v>
      </c>
      <c r="BK40" s="76">
        <f>BK37*100/2641</f>
        <v>21.92351382052253</v>
      </c>
      <c r="BL40" s="7">
        <v>4</v>
      </c>
      <c r="BM40" s="4" t="s">
        <v>155</v>
      </c>
      <c r="BN40" s="42">
        <v>75</v>
      </c>
      <c r="BO40" s="42">
        <v>3</v>
      </c>
      <c r="BP40" s="42">
        <v>0</v>
      </c>
      <c r="BQ40" s="42">
        <v>26.7</v>
      </c>
      <c r="BR40" s="42">
        <v>109</v>
      </c>
      <c r="BS40" s="76">
        <f>BS37*100/2641</f>
        <v>23.892464975388112</v>
      </c>
      <c r="BT40" s="7">
        <v>4</v>
      </c>
      <c r="BU40" s="3" t="s">
        <v>42</v>
      </c>
      <c r="BV40" s="42">
        <v>15</v>
      </c>
      <c r="BW40" s="42">
        <v>3.5</v>
      </c>
      <c r="BX40" s="42">
        <v>4.5</v>
      </c>
      <c r="BY40" s="42">
        <v>0</v>
      </c>
      <c r="BZ40" s="42">
        <v>56</v>
      </c>
      <c r="CA40" s="76">
        <f>CA37*100/2641</f>
        <v>22.112836046951912</v>
      </c>
      <c r="CB40" s="7">
        <v>4</v>
      </c>
      <c r="CC40" s="3"/>
      <c r="CD40" s="42"/>
      <c r="CE40" s="42"/>
      <c r="CF40" s="42"/>
      <c r="CG40" s="42"/>
      <c r="CH40" s="42"/>
      <c r="CI40" s="76">
        <f>CI37*100/2641</f>
        <v>21.999242711094283</v>
      </c>
      <c r="CJ40" s="7">
        <v>4</v>
      </c>
      <c r="CK40" s="3" t="s">
        <v>155</v>
      </c>
      <c r="CL40" s="57">
        <v>70</v>
      </c>
      <c r="CM40" s="57">
        <v>2.8</v>
      </c>
      <c r="CN40" s="57">
        <v>0</v>
      </c>
      <c r="CO40" s="57">
        <v>24.9</v>
      </c>
      <c r="CP40" s="57">
        <v>101</v>
      </c>
      <c r="CQ40" s="76">
        <f>CQ37*100/2641</f>
        <v>23.324498296099961</v>
      </c>
      <c r="CR40" s="7">
        <v>4</v>
      </c>
      <c r="CS40" s="3" t="s">
        <v>42</v>
      </c>
      <c r="CT40" s="42">
        <v>15</v>
      </c>
      <c r="CU40" s="42">
        <v>3.5</v>
      </c>
      <c r="CV40" s="42">
        <v>4.5</v>
      </c>
      <c r="CW40" s="42">
        <v>0</v>
      </c>
      <c r="CX40" s="42">
        <v>56</v>
      </c>
      <c r="CY40" s="76">
        <f>CY37*100/2641</f>
        <v>20.560393790230972</v>
      </c>
      <c r="CZ40" s="7">
        <v>4</v>
      </c>
      <c r="DA40" s="3" t="s">
        <v>42</v>
      </c>
      <c r="DB40" s="42">
        <v>15</v>
      </c>
      <c r="DC40" s="42">
        <v>3.5</v>
      </c>
      <c r="DD40" s="42">
        <v>4.5</v>
      </c>
      <c r="DE40" s="42">
        <v>0</v>
      </c>
      <c r="DF40" s="42">
        <v>56</v>
      </c>
      <c r="DG40" s="76">
        <f>DG37*100/2641</f>
        <v>20.711851571374478</v>
      </c>
      <c r="DH40" s="7">
        <v>4</v>
      </c>
      <c r="DI40" s="3" t="s">
        <v>42</v>
      </c>
      <c r="DJ40" s="42">
        <v>15</v>
      </c>
      <c r="DK40" s="42">
        <v>3.5</v>
      </c>
      <c r="DL40" s="42">
        <v>4.5</v>
      </c>
      <c r="DM40" s="42">
        <v>0</v>
      </c>
      <c r="DN40" s="42">
        <v>56</v>
      </c>
      <c r="DO40" s="76">
        <f>DO37*100/2641</f>
        <v>21.090496024233246</v>
      </c>
    </row>
    <row r="41" spans="1:119" ht="15" customHeight="1">
      <c r="H41" s="7">
        <v>5</v>
      </c>
      <c r="I41" s="3"/>
      <c r="J41" s="3"/>
      <c r="K41" s="3"/>
      <c r="L41" s="3"/>
      <c r="M41" s="3"/>
      <c r="N41" s="3"/>
      <c r="O41" s="76"/>
      <c r="P41" s="7">
        <v>5</v>
      </c>
      <c r="Q41" s="4"/>
      <c r="R41" s="9"/>
      <c r="S41" s="9"/>
      <c r="T41" s="9"/>
      <c r="U41" s="9"/>
      <c r="V41" s="9"/>
      <c r="W41" s="76"/>
      <c r="X41" s="7">
        <v>5</v>
      </c>
      <c r="Y41" s="3"/>
      <c r="Z41" s="3"/>
      <c r="AA41" s="3"/>
      <c r="AB41" s="3"/>
      <c r="AC41" s="3"/>
      <c r="AD41" s="3"/>
      <c r="AE41" s="76"/>
      <c r="AF41" s="7">
        <v>5</v>
      </c>
      <c r="AG41" s="3"/>
      <c r="AH41" s="42"/>
      <c r="AI41" s="42"/>
      <c r="AJ41" s="42"/>
      <c r="AK41" s="42"/>
      <c r="AL41" s="42"/>
      <c r="AM41" s="76"/>
      <c r="AN41" s="7">
        <v>5</v>
      </c>
      <c r="AO41" s="3"/>
      <c r="AP41" s="42"/>
      <c r="AQ41" s="42"/>
      <c r="AR41" s="42"/>
      <c r="AS41" s="42"/>
      <c r="AT41" s="42"/>
      <c r="AU41" s="76"/>
      <c r="AV41" s="7">
        <v>5</v>
      </c>
      <c r="AW41" s="3"/>
      <c r="AX41" s="42"/>
      <c r="AY41" s="42"/>
      <c r="AZ41" s="42"/>
      <c r="BA41" s="42"/>
      <c r="BB41" s="42"/>
      <c r="BC41" s="76"/>
      <c r="BD41" s="7">
        <v>5</v>
      </c>
      <c r="BE41" s="3"/>
      <c r="BF41" s="42"/>
      <c r="BG41" s="42"/>
      <c r="BH41" s="42"/>
      <c r="BI41" s="42"/>
      <c r="BJ41" s="42"/>
      <c r="BK41" s="76"/>
      <c r="BL41" s="7">
        <v>5</v>
      </c>
      <c r="BM41" s="3"/>
      <c r="BN41" s="3"/>
      <c r="BO41" s="3"/>
      <c r="BP41" s="3"/>
      <c r="BQ41" s="3"/>
      <c r="BR41" s="3"/>
      <c r="BS41" s="76"/>
      <c r="BT41" s="7">
        <v>5</v>
      </c>
      <c r="BU41" s="4"/>
      <c r="BV41" s="57"/>
      <c r="BW41" s="57"/>
      <c r="BX41" s="57"/>
      <c r="BY41" s="57"/>
      <c r="BZ41" s="57"/>
      <c r="CA41" s="76"/>
      <c r="CB41" s="7">
        <v>5</v>
      </c>
      <c r="CC41" s="3"/>
      <c r="CD41" s="42"/>
      <c r="CE41" s="42"/>
      <c r="CF41" s="42"/>
      <c r="CG41" s="42"/>
      <c r="CH41" s="42"/>
      <c r="CI41" s="76"/>
      <c r="CJ41" s="7">
        <v>5</v>
      </c>
      <c r="CK41" s="4"/>
      <c r="CL41" s="42"/>
      <c r="CM41" s="42"/>
      <c r="CN41" s="42"/>
      <c r="CO41" s="42"/>
      <c r="CP41" s="42"/>
      <c r="CQ41" s="76"/>
      <c r="CR41" s="7">
        <v>5</v>
      </c>
      <c r="CS41" s="3" t="s">
        <v>85</v>
      </c>
      <c r="CT41" s="49">
        <v>40</v>
      </c>
      <c r="CU41" s="49">
        <v>5.0999999999999996</v>
      </c>
      <c r="CV41" s="49">
        <v>4.5999999999999996</v>
      </c>
      <c r="CW41" s="49">
        <v>0.3</v>
      </c>
      <c r="CX41" s="49">
        <v>63</v>
      </c>
      <c r="CY41" s="76"/>
      <c r="CZ41" s="7">
        <v>5</v>
      </c>
      <c r="DA41" s="3"/>
      <c r="DB41" s="42"/>
      <c r="DC41" s="42"/>
      <c r="DD41" s="42"/>
      <c r="DE41" s="42"/>
      <c r="DF41" s="42"/>
      <c r="DG41" s="76"/>
      <c r="DH41" s="7">
        <v>5</v>
      </c>
      <c r="DI41" s="3"/>
      <c r="DJ41" s="42"/>
      <c r="DK41" s="42"/>
      <c r="DL41" s="42"/>
      <c r="DM41" s="42"/>
      <c r="DN41" s="42"/>
      <c r="DO41" s="76"/>
    </row>
    <row r="42" spans="1:119" ht="15" customHeight="1">
      <c r="H42" s="7"/>
      <c r="I42" s="3" t="s">
        <v>90</v>
      </c>
      <c r="J42" s="3"/>
      <c r="K42" s="3">
        <v>18.7</v>
      </c>
      <c r="L42" s="3">
        <v>18.5</v>
      </c>
      <c r="M42" s="3">
        <v>94.4</v>
      </c>
      <c r="N42" s="3">
        <v>611</v>
      </c>
      <c r="O42" s="67"/>
      <c r="P42" s="7"/>
      <c r="Q42" s="4" t="s">
        <v>90</v>
      </c>
      <c r="R42" s="69"/>
      <c r="S42" s="69">
        <v>16.3</v>
      </c>
      <c r="T42" s="69">
        <v>17.2</v>
      </c>
      <c r="U42" s="69">
        <v>87.3</v>
      </c>
      <c r="V42" s="69">
        <v>562</v>
      </c>
      <c r="W42" s="67"/>
      <c r="X42" s="7"/>
      <c r="Y42" s="3" t="s">
        <v>90</v>
      </c>
      <c r="Z42" s="3"/>
      <c r="AA42" s="3">
        <v>20.8</v>
      </c>
      <c r="AB42" s="3">
        <v>13.7</v>
      </c>
      <c r="AC42" s="3">
        <v>95.5</v>
      </c>
      <c r="AD42" s="3">
        <v>580</v>
      </c>
      <c r="AE42" s="67"/>
      <c r="AF42" s="7"/>
      <c r="AG42" s="3" t="s">
        <v>90</v>
      </c>
      <c r="AH42" s="69"/>
      <c r="AI42" s="69">
        <v>15.3</v>
      </c>
      <c r="AJ42" s="69">
        <v>14.1</v>
      </c>
      <c r="AK42" s="69">
        <v>104.3</v>
      </c>
      <c r="AL42" s="69">
        <v>592</v>
      </c>
      <c r="AM42" s="67"/>
      <c r="AN42" s="7"/>
      <c r="AO42" s="3" t="s">
        <v>90</v>
      </c>
      <c r="AP42" s="69"/>
      <c r="AQ42" s="69">
        <v>17</v>
      </c>
      <c r="AR42" s="69">
        <v>18</v>
      </c>
      <c r="AS42" s="69">
        <v>88.8</v>
      </c>
      <c r="AT42" s="69">
        <v>535</v>
      </c>
      <c r="AU42" s="67"/>
      <c r="AV42" s="7"/>
      <c r="AW42" s="3" t="s">
        <v>90</v>
      </c>
      <c r="AX42" s="69"/>
      <c r="AY42" s="69">
        <v>17.100000000000001</v>
      </c>
      <c r="AZ42" s="69">
        <v>11.7</v>
      </c>
      <c r="BA42" s="69">
        <v>91.8</v>
      </c>
      <c r="BB42" s="69">
        <v>538</v>
      </c>
      <c r="BC42" s="67"/>
      <c r="BD42" s="7"/>
      <c r="BE42" s="3" t="s">
        <v>90</v>
      </c>
      <c r="BF42" s="69"/>
      <c r="BG42" s="69">
        <v>17.100000000000001</v>
      </c>
      <c r="BH42" s="69">
        <v>18</v>
      </c>
      <c r="BI42" s="69">
        <v>88.8</v>
      </c>
      <c r="BJ42" s="69">
        <v>579</v>
      </c>
      <c r="BK42" s="67"/>
      <c r="BL42" s="7"/>
      <c r="BM42" s="3" t="s">
        <v>90</v>
      </c>
      <c r="BN42" s="3"/>
      <c r="BO42" s="3">
        <v>15</v>
      </c>
      <c r="BP42" s="3">
        <v>14.3</v>
      </c>
      <c r="BQ42" s="3">
        <v>114.7</v>
      </c>
      <c r="BR42" s="3">
        <v>631</v>
      </c>
      <c r="BS42" s="67"/>
      <c r="BT42" s="7"/>
      <c r="BU42" s="4" t="s">
        <v>90</v>
      </c>
      <c r="BV42" s="69"/>
      <c r="BW42" s="69">
        <v>17.3</v>
      </c>
      <c r="BX42" s="69">
        <v>19</v>
      </c>
      <c r="BY42" s="69">
        <v>86.6</v>
      </c>
      <c r="BZ42" s="69">
        <v>584</v>
      </c>
      <c r="CA42" s="67"/>
      <c r="CB42" s="7"/>
      <c r="CC42" s="3" t="s">
        <v>90</v>
      </c>
      <c r="CD42" s="69"/>
      <c r="CE42" s="69"/>
      <c r="CF42" s="69"/>
      <c r="CG42" s="69"/>
      <c r="CH42" s="69"/>
      <c r="CI42" s="67"/>
      <c r="CJ42" s="7"/>
      <c r="CK42" s="4" t="s">
        <v>90</v>
      </c>
      <c r="CL42" s="69"/>
      <c r="CM42" s="69"/>
      <c r="CN42" s="69"/>
      <c r="CO42" s="69"/>
      <c r="CP42" s="69"/>
      <c r="CQ42" s="67"/>
      <c r="CR42" s="7"/>
      <c r="CS42" s="3" t="s">
        <v>90</v>
      </c>
      <c r="CT42" s="69"/>
      <c r="CU42" s="69"/>
      <c r="CV42" s="69"/>
      <c r="CW42" s="69"/>
      <c r="CX42" s="69"/>
      <c r="CY42" s="67"/>
      <c r="CZ42" s="7"/>
      <c r="DA42" s="3" t="s">
        <v>90</v>
      </c>
      <c r="DB42" s="69"/>
      <c r="DC42" s="69"/>
      <c r="DD42" s="69"/>
      <c r="DE42" s="69"/>
      <c r="DF42" s="69"/>
      <c r="DG42" s="67"/>
      <c r="DH42" s="7"/>
      <c r="DI42" s="3" t="s">
        <v>90</v>
      </c>
      <c r="DJ42" s="69"/>
      <c r="DK42" s="69"/>
      <c r="DL42" s="69"/>
      <c r="DM42" s="69"/>
      <c r="DN42" s="69"/>
      <c r="DO42" s="67"/>
    </row>
    <row r="43" spans="1:119">
      <c r="A43" s="77" t="s">
        <v>31</v>
      </c>
      <c r="B43" s="77" t="s">
        <v>1</v>
      </c>
      <c r="C43" s="73" t="s">
        <v>32</v>
      </c>
      <c r="D43" s="73" t="s">
        <v>33</v>
      </c>
      <c r="E43" s="73" t="s">
        <v>34</v>
      </c>
      <c r="F43" s="73" t="s">
        <v>35</v>
      </c>
      <c r="G43" s="78" t="s">
        <v>36</v>
      </c>
      <c r="H43" s="3"/>
      <c r="I43" s="3" t="s">
        <v>271</v>
      </c>
      <c r="J43" s="3"/>
      <c r="K43" s="9">
        <f>K6+K7+K8+K9+K10+K11+K14+K15+K16+K17+K20+K21+K22+K23+K24+K25+K26+K27+K28+K31+K32+K33+K34+K37+K38+K39+K40+K41</f>
        <v>93.1</v>
      </c>
      <c r="L43" s="3">
        <f>L6+L7+L8+L9+L10+L11+L14+L15+L16+L17+L20+L21+L22+L23+L24+L25+L26+L27+L28+L31+L32+L33+L34+L37+L38+L39+L40+L41</f>
        <v>85.6</v>
      </c>
      <c r="M43" s="3">
        <f>M6+M7+M8+M9+M10+M11+M14+M15+M16+M17+M20+M21+M22+M23+M24+M25+M26+M27+M28+M31+M32+M33+M34+M37+M38+M39+M40+M41</f>
        <v>386.60000000000008</v>
      </c>
      <c r="N43" s="3">
        <f>N6+N7+N8+N9+N10+N11+N14+N15+N16+N17+N20+N21+N22+N23+N24+N25+N26+N27+N28+N31+N32+N33+N34+N37+N38+N39+N40+N41</f>
        <v>2703</v>
      </c>
      <c r="O43" s="3"/>
      <c r="P43" s="3"/>
      <c r="Q43" s="3" t="s">
        <v>271</v>
      </c>
      <c r="R43" s="3"/>
      <c r="S43" s="9">
        <f>S6+S7+S8+S9+S10+S11+S14+S15+S16+S17+S20+S21+S22+S23+S24+S25+S26+S27+S28+S31+S32+S33+S34+S37+S38+S39+S40+S41</f>
        <v>72.3</v>
      </c>
      <c r="T43" s="3">
        <f>T6+T7+T8+T9+T10+T11+T14+T15+T16+T17+T20+T21+T22+T23+T24+T25+T26+T27+T28+T31+T32+T33+T34+T37+T38+T39+T40+T41</f>
        <v>90.59999999999998</v>
      </c>
      <c r="U43" s="3">
        <f>U6+U7+U8+U9+U10+U11+U14+U15+U16+U17+U20+U21+U22+U23+U24+U25+U26+U27+U28+U31+U32+U33+U34+U37+U38+U39+U40+U41</f>
        <v>424.1</v>
      </c>
      <c r="V43" s="3">
        <f>V6+V7+V8+V9+V10+V11+V14+V15+V16+V17+V20+V21+V22+V23+V24+V25+V26+V27+V28+V31+V32+V33+V34+V37+V38+V39+V40+V41</f>
        <v>2790</v>
      </c>
      <c r="W43" s="3"/>
      <c r="X43" s="3"/>
      <c r="Y43" s="3" t="s">
        <v>271</v>
      </c>
      <c r="Z43" s="3"/>
      <c r="AA43" s="3">
        <f>AA6+AA7+AA8+AA9+AA10+AA11+AA14+AA15+AA16+AA17+AA20+AA21+AA22+AA23+AA24+AA25+AA26+AA27+AA28+AA31+AA32+AA33+AA34+AA37+AA38+AA39+AA40+AA41</f>
        <v>96.999999999999986</v>
      </c>
      <c r="AB43" s="3">
        <f>AB6+AB7+AB8+AB9+AB10+AB11+AB14+AB15+AB16+AB17+AB20+AB21+AB22+AB23+AB24+AB25+AB26+AB27+AB28+AB31+AB32+AB33+AB34+AB37+AB38+AB39+AB40+AB41</f>
        <v>68.399999999999991</v>
      </c>
      <c r="AC43" s="3">
        <f>AC6+AC7+AC8+AC9+AC10+AC11+AC14+AC15+AC16+AC17+AC20+AC21+AC22+AC23+AC24+AC25+AC26+AC27+AC28+AC31+AC32+AC33+AC34+AC37+AC38+AC39+AC40+AC41</f>
        <v>408.20000000000005</v>
      </c>
      <c r="AD43" s="3">
        <f>AD6+AD7+AD8+AD9+AD10+AD11+AD14+AD15+AD16+AD17+AD20+AD21+AD22+AD23+AD24+AD25+AD26+AD27+AD28+AD31+AD32+AD33+AD34+AD37+AD38+AD39+AD40+AD41</f>
        <v>2641</v>
      </c>
      <c r="AE43" s="3"/>
      <c r="AF43" s="3"/>
      <c r="AG43" s="3" t="s">
        <v>271</v>
      </c>
      <c r="AH43" s="3"/>
      <c r="AI43" s="3">
        <f>AI6+AI7+AI8+AI9+AI10+AI11+AI14+AI15+AI16+AI17+AI20+AI21+AI22+AI23+AI24+AI25+AI26+AI27+AI28+AI31+AI32+AI33+AI34+AI37+AI38+AI39+AI40+AI41</f>
        <v>74.09999999999998</v>
      </c>
      <c r="AJ43" s="3">
        <f>AJ6+AJ7+AJ8+AJ9+AJ10+AJ11+AJ14+AJ15+AJ16+AJ17+AJ20+AJ21+AJ22+AJ23+AJ24+AJ25+AJ26+AJ27+AJ28+AJ31+AJ32+AJ33+AJ34+AJ37+AJ38+AJ39+AJ40+AJ41</f>
        <v>88.700000000000017</v>
      </c>
      <c r="AK43" s="3">
        <f>AK6+AK7+AK8+AK9+AK10+AK11+AK14+AK15+AK16+AK17+AK20+AK21+AK22+AK23+AK24+AK25+AK26+AK27+AK28+AK31+AK32+AK33+AK34+AK37+AK38+AK39+AK40+AK41</f>
        <v>433.09999999999997</v>
      </c>
      <c r="AL43" s="3">
        <f>AL6+AL7+AL8+AL9+AL10+AL11+AL14+AL15+AL16+AL17+AL20+AL21+AL22+AL23+AL24+AL25+AL26+AL27+AL28+AL31+AL32++AL33+AL34+AL37+AL38+AL39+AL40+AL41</f>
        <v>2799</v>
      </c>
      <c r="AM43" s="3"/>
      <c r="AN43" s="3"/>
      <c r="AO43" s="3" t="s">
        <v>271</v>
      </c>
      <c r="AP43" s="3"/>
      <c r="AQ43" s="3">
        <f>AQ6+AQ7+AQ8+AQ9+AQ10+AQ11+AQ14+AQ15+AQ16+AQ17+AQ20+AQ21+AQ22+AQ23+AQ24+AQ25+AQ26+AQ27+AQ28+AQ31+AQ32+AQ33+AQ34+AQ37+AQ38+AQ39+AQ40+AQ41</f>
        <v>101.59999999999997</v>
      </c>
      <c r="AR43" s="3">
        <f>AR6+AR7+AR8+AR9+AR10+AR11+AR14+AR15+AR16+AR17+AR20+AR21+AR22+AR23+AR24+AR25+AR26+AR27+AR28+AR31+AR32+AR33+AR34+AR37+AR38+AR39+AR40+AR41</f>
        <v>85.3</v>
      </c>
      <c r="AS43" s="3">
        <v>446.9</v>
      </c>
      <c r="AT43" s="3">
        <f>AT6+AT7+AT8+AT9+AT10+AT11+AT14+AT15+AT16+AT17+AT20+AT21+AT22+AT23+AT24+AT25+AT26+AT27+AT28+AT31+AT32+AT33+AT34+AT37+AT38+AT39+AT40+AT41</f>
        <v>2894</v>
      </c>
      <c r="AU43" s="3"/>
      <c r="AV43" s="3"/>
      <c r="AW43" s="3" t="s">
        <v>271</v>
      </c>
      <c r="AX43" s="3"/>
      <c r="AY43" s="3">
        <f>AY6+AY7+AY8+AY9+AY10+AY11+AY14+AY15+AY16+AY17+AY20+AY21+AY22+AY23+AY24+AY25+AY26+AY27+AY28+AY31+AY32+AY33+AY34+AY37+AY38+AY39+AY40+AY41</f>
        <v>79.199999999999989</v>
      </c>
      <c r="AZ43" s="3">
        <f>AZ6+AZ7+AZ8+AZ9+AZ10+AZ11+AZ14+AZ15+AZ16+AZ17+AZ20+AZ21+AZ22+AZ23+AZ24+AZ25+AZ26+AZ27+AZ28+AZ31+AZ32+AZ33+AZ34+AZ37+AZ38+AZ39+AZ40+AZ41</f>
        <v>68.199999999999989</v>
      </c>
      <c r="BA43" s="3">
        <f>BA6+BA7+BA8+BA9+BA10+BA11+BA14+BA15+BA16+BA17+BA20+BA21+BA22+BA23+BA24+BA25+BA26+BA27+BA28+BA31+BA32+BA33+BA34+BA37+BA38+BA39+BA40+BA41</f>
        <v>466.2</v>
      </c>
      <c r="BB43" s="3">
        <f>BB6+BB7+BB8+BB9+BB10+BB11+BB14+BB15+BB16+BB17+BB20+BB21+BB22+BB23+BB24+BB25+BB26+BB27+BB28+BB31+BB32+BB33+BB34+BB37+BB38+BB39+BB40+BB41</f>
        <v>2766</v>
      </c>
      <c r="BC43" s="3"/>
      <c r="BD43" s="3"/>
      <c r="BE43" s="3" t="s">
        <v>271</v>
      </c>
      <c r="BF43" s="3"/>
      <c r="BG43" s="3">
        <f>BG6+BG7+BG8+BG9+BG10+BG11+BG14+BG15+BG16+BG17+BG20+BG21+BG22+BG23+BG24+BG25+BG26+BG27+BG28+BG31+BG32+BG33+BG34+BG37+BG38+BG39+BG40+BG41</f>
        <v>73.899999999999977</v>
      </c>
      <c r="BH43" s="3">
        <f>BH6+BH7+BH8+BH9+BH10+BH11+BH14+BH15+BH16+BH17+BH20+BH21+BH22+BH23+BH24+BH25+BH26+BH27+BH28+BH31+BH32+BH33+BH34+BH37+BH38+BH39+BH40+BH41</f>
        <v>79.400000000000006</v>
      </c>
      <c r="BI43" s="3">
        <f>BI6+BI7+BI8+BI9+BI10+BI11+BI14+BI15+BI16+BI17+BI20+BI21+BI22+BI23+BI24+BI25+BI26+BI27+BI28+BI31+BI32+BI33+BI34+BI37+BI38+BI39+BI40+BI41</f>
        <v>439.40000000000003</v>
      </c>
      <c r="BJ43" s="3">
        <f>BJ6+BJ7+BJ8+BJ9+BJ10+BJ11+BJ14+BJ15+BJ16+BJ17+BJ20+BJ21+BJ22+BJ23+BJ24+BJ25+BJ26+BJ27+BJ28+BJ31+BJ32+BJ33+BJ34+BJ37+BJ38+BJ39+BJ40+BJ41</f>
        <v>2777</v>
      </c>
      <c r="BK43" s="3"/>
      <c r="BL43" s="3"/>
      <c r="BM43" s="3" t="s">
        <v>271</v>
      </c>
      <c r="BN43" s="3"/>
      <c r="BO43" s="3">
        <f>BO6+BO7+BO8+BO9+BO10+BO11+BO14+BO15+BO16+BO17+BO20+BO21+BO22+BO23+BO24+BO25+BO26+BO27+BO28+BO31+BO32+BO33+BO34+BO37+BO38+BO39+BO40+BO41</f>
        <v>94.8</v>
      </c>
      <c r="BP43" s="3">
        <f>BP6+BP7+BP8+BP9+BP10+BP11+BP14+BP15+BP16+BP17+BP20+BP21+BP22+BP23+BP24+BP25+BP26+BP27+BP28+BP31+BP32+BP33+BP34+BP37+BP38+BP39+BP40+BP41</f>
        <v>64.100000000000009</v>
      </c>
      <c r="BQ43" s="3">
        <f>BQ6+BQ7+BQ8+BQ9+BQ10+BQ11+BQ14+BQ15+BQ16+BQ17+BQ20+BQ21+BQ22+BQ23+BQ24+BQ25+BQ26+BQ27+BQ28+BQ31+BQ32+BQ33+BQ34+BQ37+BQ38+BQ39+BQ40+BQ41</f>
        <v>458.2</v>
      </c>
      <c r="BR43" s="3">
        <f>BR6+BR7+BR8+BR9+BR10+BR11+BR14+BR15+BR16+BR17+BR20+BR21+BR22+BR23+BR24+BR25+BR26+BR27+BR28+BR31+BR32+BR33+BR34+BR37+BR38+BR39+BR40+BR41</f>
        <v>2746</v>
      </c>
      <c r="BS43" s="3"/>
      <c r="BT43" s="3"/>
      <c r="BU43" s="3" t="s">
        <v>271</v>
      </c>
      <c r="BV43" s="3"/>
      <c r="BW43" s="3">
        <f>BW6+BW7+BW8+BW9+BW10+BW11+BW14+BW15+BW16+BW17+BW20+BW21+BW22+BW23+BW24+BW25+BW26+BW27+BW28+BW31+BW32+BW33+BW34+BW37+BW38+BW39+BW40+BW41</f>
        <v>82.600000000000009</v>
      </c>
      <c r="BX43" s="3">
        <f>BX6+BX7+BX8+BX9+BX10+BX11+BX14+BX15+BX16+BX17+BX20+BX21+BX22+BX23+BX24+BX25+BX26+BX27+BX28+BX31+BX32+BX33+BX34+BX37+BX38+BX39+BX40+BX41</f>
        <v>84.2</v>
      </c>
      <c r="BY43" s="3">
        <f>BY6+BY7+BY8+BY9+BY10+BY11+BY14+BY15+BY16+BY17+BY20+BY21+BY22+BY23+BY24+BY25+BY26+BY27+BY28+BY31+BY32+BY33+BY34+BY37+BY38+BY39+BY40+BY41</f>
        <v>424.7</v>
      </c>
      <c r="BZ43" s="3">
        <f>BZ6+BZ7+BZ8+BZ9+BZ10+BZ11+BZ14+BZ15+BZ16+BZ17+BZ20+BZ21+BZ22+BZ23+BZ24+BZ25+BZ26+BZ27+BZ28+BZ31+BZ32+BZ33+BZ34+BZ37+BZ38+BZ39+BZ40+BZ41</f>
        <v>2784</v>
      </c>
      <c r="CA43" s="3"/>
      <c r="CB43" s="3"/>
      <c r="CC43" s="3" t="s">
        <v>271</v>
      </c>
      <c r="CD43" s="3"/>
      <c r="CE43" s="3">
        <f>CE6+CE7+CE8+CE9+CE10+CE11+CE14+CE15+CE16+CE17+CE20+CE21+CE22+CE23+CE24+CE25+CE26+CE27+CE28+CE31+CE32+CE33+CE34+CE37+CE38+CE39+CE40+CE41</f>
        <v>92.09999999999998</v>
      </c>
      <c r="CF43" s="3">
        <f>CF6+CF7+CF8+CF9+CF10+CF11+CF14+CF15+CF16+CF17+CF20+CF21+CF22+CF23+CF24+CF25+CF26+CF27+CF28+CF31+CF32+CF33+CF34+CF37+CF38+CF39+CF40+CF41</f>
        <v>85.27000000000001</v>
      </c>
      <c r="CG43" s="3">
        <f>CG6+CG7+CG8+CG9+CG10+CG11+CG14+CG15+CG16+CG17+CG20+CG21+CG22+CG23+CG24+CG25+CG26+CG27+CG28+CG31+CG32+CG33+CG34+CG37+CG38+CG39+CG40+CG41</f>
        <v>392.4</v>
      </c>
      <c r="CH43" s="3">
        <f>CH6+CH7+CH8+CH9+CH10+CH11+CH14+CH15+CH16+CH17+CH20+CH21+CH22+CH23+CH24+CH25+CH26+CH27+CH28+CH31+CH32+CH33+CH34+CH37+CH38+CH39+CH40+CH41</f>
        <v>2682</v>
      </c>
      <c r="CI43" s="3"/>
      <c r="CJ43" s="3"/>
      <c r="CK43" s="3" t="s">
        <v>271</v>
      </c>
      <c r="CL43" s="3"/>
      <c r="CM43" s="3">
        <f>CM6+CM7+CM8+CM9+CM10+CM11+CM14+CM15+CM16+CM17+CM20+CM21+CM22+CM23+CM24+CM25+CM26+CM27+CM28+CM31+CM32+CM33+CM34+CM37+CM38+CM39+CM40+CM41</f>
        <v>91.3</v>
      </c>
      <c r="CN43" s="3">
        <f>CN6+CN7+CN8+CN9+CN10+CN11+CN14+CN15+CN16+CN17+CN20+CN21+CN22+CN23+CN24+CN25+CN26+CN27+CN28+CN31+CN32+CN33+CN34+CN37+CN38+CN39+CN40+CN41</f>
        <v>74.899999999999991</v>
      </c>
      <c r="CO43" s="3">
        <f>CO6+CO7+CO8+CO9+CO10+CO11+CO14+CO15+CO16+CO17+CO20+CO21+CO22+CO23+CO24+CO25+CO26+CO27+CO28+CO31+CO32+CO33+CO34+CO37+CO38+CO39+CO40+CO41</f>
        <v>440.99999999999994</v>
      </c>
      <c r="CP43" s="3">
        <f>CP6+CP7+CP8+CP9+CP10+CP11+CP14+CP15+CP16+CP17+CP20+CP21+CP22+CP23+CP24+CP25+CP26+CP27+CP28+CP31+CP32+CP33+CP34+CP37+CP38+CP39+CP40+CP41</f>
        <v>2778</v>
      </c>
      <c r="CQ43" s="3"/>
      <c r="CR43" s="3"/>
      <c r="CS43" s="3" t="s">
        <v>271</v>
      </c>
      <c r="CT43" s="3"/>
      <c r="CU43" s="3">
        <f>CU6+CU7+CU8+CU9+CU10+CU11+CU14+CU15+CU16+CU17+CU20+CU21+CU22+CU23+CU24+CU25+CU26+CU27+CU28+CU31+CU32+CU33+CU34+CU37+CU38+CU39+CU40+CU41</f>
        <v>93.899999999999991</v>
      </c>
      <c r="CV43" s="3">
        <f>CV6+CV7+CV8+CV9+CV10+CV11+CV14+CV15+CV16+CV17+CV20+CV21+CV22+CV23+CV24+CV25+CV26+CV27+CV28+CV31+CV32+CV33+CV34+CV37+CV38+CV39+CV40+CV41</f>
        <v>75</v>
      </c>
      <c r="CW43" s="3">
        <f>CW6+CW7+CW8+CW9+CW10+CW11+CW14+CW15+CW16+CW17+CW20+CW21+CW22+CW23+CW24+CW25+CW26+CW27+CW28+CW31+CW32+CW33+CW34+CW37+CW38+CW39+CW40+CW41</f>
        <v>436</v>
      </c>
      <c r="CX43" s="3">
        <f>CX6+CX7+CX8+CX9+CX10+CX11+CX14+CX15+CX16+CX17+CX20+CX21+CX22+CX23+CX24+CX25+CX26+CX27+CX28+CX31+CX32+CX33+CX34+CX37+CX38+CX39+CX40+CX41</f>
        <v>2749</v>
      </c>
      <c r="CY43" s="3"/>
      <c r="CZ43" s="3"/>
      <c r="DA43" s="3" t="s">
        <v>271</v>
      </c>
      <c r="DB43" s="3"/>
      <c r="DC43" s="3">
        <f>DC6+DC7+DC8+DC9+DC10+DC11+DC14+DC15+DC16+DC17+DC20+DC21+DC22+DC23+DC24+DC25+DC26+DC27+DC28+DC31+DC32+DC33+DC34+DC37+DC38+DC39+DC40+DC41</f>
        <v>85.199999999999989</v>
      </c>
      <c r="DD43" s="3">
        <f>DD6+DD7+DD8+DD9+DD10+DD11+DD14+DD15+DD16+DD17+DD20+DD21+DD22+DD23+DD24+DD25+DD26+DD27+DD28+DD31+DD32+DD33+DD34+DD37+DD38+DD39+DD40+DD41</f>
        <v>74.7</v>
      </c>
      <c r="DE43" s="3">
        <f>DE6+DE7+DE8+DE9+DE10+DE11+DE14+DE15+DE16+DE17+DE20+DE21+DE22+DE23+DE24+DE25+DE26+DE27+DE28+DE31+DE32+DE33+DE34+DE37+DE38+DE39+DE40+DE41</f>
        <v>442.3</v>
      </c>
      <c r="DF43" s="3">
        <f>DF6+DF7+DF8+DF9+DF10+DF11+DF14+DF15+DF16+DF17+DF20+DF21+DF22+DF23+DF24+DF25+DF26+DF27+DF28+DF31+DF32+DF33+DF34+DF37+DF38+DF39+DF40+DF41</f>
        <v>2729</v>
      </c>
      <c r="DG43" s="3"/>
      <c r="DH43" s="3"/>
      <c r="DI43" s="3" t="s">
        <v>271</v>
      </c>
      <c r="DJ43" s="3"/>
      <c r="DK43" s="3">
        <f>DK6+DK7+DK8+DK9+DK10+DK11+DK14+DK15+DK16+DK17+DK20+DK21+DK22+DK23+DK24+DK25+DK26+DK27+DK28+DK31+DK32+DK33+DK34+DK37+DK38+DK39+DK40+DK41</f>
        <v>90.200000000000017</v>
      </c>
      <c r="DL43" s="3">
        <f>DL6+DL7+DL8+DL9+DL10+DL11+DL14+DL15+DL16+DL17+DL20+DL21+DL22+DL23+DL24+DL25+DL26+DL27+DL28+DL31+DL32+DL33+DL34+DL37+DL38+DL39+DL40+DL41</f>
        <v>77.7</v>
      </c>
      <c r="DM43" s="3">
        <f>DM6+DM7+DM8+DM9+DM10+DM11+DM14+DM15+DM16+DM17+DM20+DM21+DM22+DM23+DM24+DM25+DM26+DM27+DM28+DM31+DM32+DM33+DM34+DM37+DM38+DM39+DM40+DM41</f>
        <v>444</v>
      </c>
      <c r="DN43" s="3">
        <f>DN6+DN7+DN8+DN9+DN10+DN11+DN14+DN15+DN16+DN17+DN20+DN21+DN22+DN23+DN24+DN25+DN26+DN27+DN28+DN31+DN32+DN33+DN34+DN37+DN38+DN39+DN40+DN41</f>
        <v>2810</v>
      </c>
      <c r="DO43" s="3"/>
    </row>
    <row r="44" spans="1:119">
      <c r="A44" s="77"/>
      <c r="B44" s="77"/>
      <c r="C44" s="73"/>
      <c r="D44" s="73"/>
      <c r="E44" s="73"/>
      <c r="F44" s="73"/>
      <c r="G44" s="79"/>
    </row>
    <row r="45" spans="1:119">
      <c r="A45" s="74" t="s">
        <v>44</v>
      </c>
      <c r="B45" s="74"/>
      <c r="C45" s="74"/>
      <c r="D45" s="74"/>
      <c r="E45" s="74"/>
      <c r="F45" s="74"/>
      <c r="G45" s="74"/>
    </row>
    <row r="46" spans="1:119">
      <c r="A46" s="3">
        <v>1</v>
      </c>
      <c r="B46" s="6" t="s">
        <v>45</v>
      </c>
      <c r="C46" s="7">
        <v>250</v>
      </c>
      <c r="D46" s="7">
        <v>2</v>
      </c>
      <c r="E46" s="7">
        <v>5.2</v>
      </c>
      <c r="F46" s="7">
        <v>11.1</v>
      </c>
      <c r="G46" s="7">
        <v>100</v>
      </c>
      <c r="DI46" t="s">
        <v>272</v>
      </c>
    </row>
    <row r="47" spans="1:119">
      <c r="A47" s="3">
        <v>2</v>
      </c>
      <c r="B47" s="6" t="s">
        <v>46</v>
      </c>
      <c r="C47" s="7">
        <v>250</v>
      </c>
      <c r="D47" s="7">
        <v>2.2999999999999998</v>
      </c>
      <c r="E47" s="7">
        <v>5.2</v>
      </c>
      <c r="F47" s="7">
        <v>14</v>
      </c>
      <c r="G47" s="7">
        <v>114</v>
      </c>
      <c r="DI47" t="s">
        <v>273</v>
      </c>
    </row>
    <row r="48" spans="1:119">
      <c r="A48" s="3">
        <v>3</v>
      </c>
      <c r="B48" s="6" t="s">
        <v>47</v>
      </c>
      <c r="C48" s="7">
        <v>250</v>
      </c>
      <c r="D48" s="7">
        <v>4.3</v>
      </c>
      <c r="E48" s="7">
        <v>5.4</v>
      </c>
      <c r="F48" s="7">
        <v>17.5</v>
      </c>
      <c r="G48" s="7">
        <v>137</v>
      </c>
      <c r="DI48" t="s">
        <v>274</v>
      </c>
      <c r="DK48">
        <v>130</v>
      </c>
      <c r="DL48">
        <v>105</v>
      </c>
      <c r="DM48">
        <v>400</v>
      </c>
      <c r="DN48">
        <v>2641</v>
      </c>
    </row>
    <row r="49" spans="1:7">
      <c r="A49" s="3">
        <v>4</v>
      </c>
      <c r="B49" s="6" t="s">
        <v>48</v>
      </c>
      <c r="C49" s="7">
        <v>250</v>
      </c>
      <c r="D49" s="7">
        <v>3.1</v>
      </c>
      <c r="E49" s="7">
        <v>6.7</v>
      </c>
      <c r="F49" s="7">
        <v>12.7</v>
      </c>
      <c r="G49" s="7">
        <v>125</v>
      </c>
    </row>
    <row r="50" spans="1:7" ht="30">
      <c r="A50" s="3">
        <v>5</v>
      </c>
      <c r="B50" s="16" t="s">
        <v>219</v>
      </c>
      <c r="C50" s="17">
        <v>250</v>
      </c>
      <c r="D50" s="7">
        <v>2.8</v>
      </c>
      <c r="E50" s="7">
        <v>5.5</v>
      </c>
      <c r="F50" s="7">
        <v>17.8</v>
      </c>
      <c r="G50" s="7">
        <v>133</v>
      </c>
    </row>
    <row r="51" spans="1:7" ht="30">
      <c r="A51" s="3">
        <v>6</v>
      </c>
      <c r="B51" s="18" t="s">
        <v>52</v>
      </c>
      <c r="C51" s="7">
        <v>250</v>
      </c>
      <c r="D51" s="7">
        <v>1.9</v>
      </c>
      <c r="E51" s="7">
        <v>4.4000000000000004</v>
      </c>
      <c r="F51" s="7">
        <v>10.7</v>
      </c>
      <c r="G51" s="7" t="s">
        <v>49</v>
      </c>
    </row>
    <row r="52" spans="1:7" ht="45">
      <c r="A52" s="3">
        <v>7</v>
      </c>
      <c r="B52" s="18" t="s">
        <v>50</v>
      </c>
      <c r="C52" s="7">
        <v>250</v>
      </c>
      <c r="D52" s="7">
        <v>2</v>
      </c>
      <c r="E52" s="7">
        <v>5.4</v>
      </c>
      <c r="F52" s="7">
        <v>11.9</v>
      </c>
      <c r="G52" s="7">
        <v>105</v>
      </c>
    </row>
    <row r="53" spans="1:7" ht="30">
      <c r="A53" s="3">
        <v>8</v>
      </c>
      <c r="B53" s="16" t="s">
        <v>51</v>
      </c>
      <c r="C53" s="7">
        <v>250</v>
      </c>
      <c r="D53" s="7">
        <v>3.1</v>
      </c>
      <c r="E53" s="7">
        <v>2.5</v>
      </c>
      <c r="F53" s="7">
        <v>21.7</v>
      </c>
      <c r="G53" s="7">
        <v>122</v>
      </c>
    </row>
    <row r="54" spans="1:7" ht="30">
      <c r="A54" s="3">
        <v>9</v>
      </c>
      <c r="B54" s="16" t="s">
        <v>220</v>
      </c>
      <c r="C54" s="7">
        <v>250</v>
      </c>
      <c r="D54" s="7">
        <v>2.1</v>
      </c>
      <c r="E54" s="7">
        <v>2.4</v>
      </c>
      <c r="F54" s="7">
        <v>18.3</v>
      </c>
      <c r="G54" s="7">
        <v>104</v>
      </c>
    </row>
    <row r="55" spans="1:7" ht="30">
      <c r="A55" s="3">
        <v>10</v>
      </c>
      <c r="B55" s="16" t="s">
        <v>53</v>
      </c>
      <c r="C55" s="7">
        <v>250</v>
      </c>
      <c r="D55" s="7">
        <v>2.5</v>
      </c>
      <c r="E55" s="7">
        <v>2.6</v>
      </c>
      <c r="F55" s="7">
        <v>16.8</v>
      </c>
      <c r="G55" s="7">
        <v>102</v>
      </c>
    </row>
    <row r="56" spans="1:7" ht="30">
      <c r="A56" s="3">
        <v>11</v>
      </c>
      <c r="B56" s="16" t="s">
        <v>54</v>
      </c>
      <c r="C56" s="7">
        <v>250</v>
      </c>
      <c r="D56" s="7">
        <v>5.8</v>
      </c>
      <c r="E56" s="7">
        <v>4.7</v>
      </c>
      <c r="F56" s="7">
        <v>19.5</v>
      </c>
      <c r="G56" s="7">
        <v>144</v>
      </c>
    </row>
    <row r="57" spans="1:7">
      <c r="A57" s="3">
        <v>12</v>
      </c>
      <c r="B57" s="16" t="s">
        <v>218</v>
      </c>
      <c r="C57" s="7">
        <v>250</v>
      </c>
      <c r="D57" s="7">
        <v>2.5</v>
      </c>
      <c r="E57" s="7">
        <v>5.3</v>
      </c>
      <c r="F57" s="7">
        <v>17.5</v>
      </c>
      <c r="G57" s="7">
        <v>129</v>
      </c>
    </row>
    <row r="58" spans="1:7">
      <c r="A58" s="3">
        <v>13</v>
      </c>
      <c r="B58" s="16"/>
      <c r="C58" s="7"/>
      <c r="D58" s="7"/>
      <c r="E58" s="7"/>
      <c r="F58" s="7"/>
      <c r="G58" s="7"/>
    </row>
    <row r="59" spans="1:7">
      <c r="A59" s="3">
        <v>14</v>
      </c>
      <c r="B59" s="4"/>
      <c r="C59" s="2"/>
      <c r="D59" s="2"/>
      <c r="E59" s="2"/>
      <c r="F59" s="2"/>
      <c r="G59" s="2"/>
    </row>
    <row r="60" spans="1:7">
      <c r="A60" s="3">
        <v>15</v>
      </c>
      <c r="B60" s="4"/>
      <c r="C60" s="2"/>
      <c r="D60" s="2"/>
      <c r="E60" s="2"/>
      <c r="F60" s="2"/>
      <c r="G60" s="2"/>
    </row>
    <row r="61" spans="1:7">
      <c r="A61" s="3">
        <v>16</v>
      </c>
      <c r="B61" s="4"/>
      <c r="C61" s="2"/>
      <c r="D61" s="2"/>
      <c r="E61" s="2"/>
      <c r="F61" s="2"/>
      <c r="G61" s="2"/>
    </row>
    <row r="62" spans="1:7">
      <c r="A62" s="3">
        <v>17</v>
      </c>
      <c r="B62" s="4"/>
      <c r="C62" s="2"/>
      <c r="D62" s="2"/>
      <c r="E62" s="2"/>
      <c r="F62" s="2"/>
      <c r="G62" s="2"/>
    </row>
    <row r="63" spans="1:7">
      <c r="A63" s="3">
        <v>18</v>
      </c>
      <c r="B63" s="4"/>
      <c r="C63" s="2"/>
      <c r="D63" s="2"/>
      <c r="E63" s="2"/>
      <c r="F63" s="2"/>
      <c r="G63" s="2"/>
    </row>
    <row r="64" spans="1:7">
      <c r="A64" s="3">
        <v>19</v>
      </c>
      <c r="B64" s="4"/>
      <c r="C64" s="2"/>
      <c r="D64" s="2"/>
      <c r="E64" s="2"/>
      <c r="F64" s="2"/>
      <c r="G64" s="2"/>
    </row>
    <row r="65" spans="1:15">
      <c r="A65" s="3">
        <v>20</v>
      </c>
      <c r="B65" s="4"/>
      <c r="C65" s="2"/>
      <c r="D65" s="2"/>
      <c r="E65" s="2"/>
      <c r="F65" s="2"/>
      <c r="G65" s="2"/>
    </row>
    <row r="66" spans="1:15">
      <c r="A66" s="3">
        <v>21</v>
      </c>
      <c r="B66" s="4"/>
      <c r="C66" s="2"/>
      <c r="D66" s="2"/>
      <c r="E66" s="2"/>
      <c r="F66" s="2"/>
      <c r="G66" s="2"/>
    </row>
    <row r="67" spans="1:15">
      <c r="A67" s="3">
        <v>22</v>
      </c>
      <c r="B67" s="4"/>
      <c r="C67" s="2"/>
      <c r="D67" s="2"/>
      <c r="E67" s="2"/>
      <c r="F67" s="2"/>
      <c r="G67" s="2"/>
    </row>
    <row r="68" spans="1:15">
      <c r="A68" s="3">
        <v>23</v>
      </c>
      <c r="B68" s="4"/>
      <c r="C68" s="2"/>
      <c r="D68" s="2"/>
      <c r="E68" s="2"/>
      <c r="F68" s="2"/>
      <c r="G68" s="2"/>
    </row>
    <row r="69" spans="1:15">
      <c r="A69" s="3">
        <v>24</v>
      </c>
      <c r="B69" s="4"/>
      <c r="C69" s="2"/>
      <c r="D69" s="2"/>
      <c r="E69" s="2"/>
      <c r="F69" s="2"/>
      <c r="G69" s="2"/>
    </row>
    <row r="78" spans="1:15">
      <c r="A78" s="77" t="s">
        <v>31</v>
      </c>
      <c r="B78" s="77" t="s">
        <v>1</v>
      </c>
      <c r="C78" s="73" t="s">
        <v>32</v>
      </c>
      <c r="D78" s="73" t="s">
        <v>33</v>
      </c>
      <c r="E78" s="73" t="s">
        <v>34</v>
      </c>
      <c r="F78" s="73" t="s">
        <v>35</v>
      </c>
      <c r="G78" s="77" t="s">
        <v>36</v>
      </c>
      <c r="H78" s="80"/>
      <c r="I78" s="80"/>
      <c r="J78" s="80"/>
      <c r="K78" s="80"/>
      <c r="L78" s="80"/>
      <c r="M78" s="80"/>
      <c r="N78" s="83"/>
      <c r="O78" s="82"/>
    </row>
    <row r="79" spans="1:15">
      <c r="A79" s="77"/>
      <c r="B79" s="77"/>
      <c r="C79" s="73"/>
      <c r="D79" s="73"/>
      <c r="E79" s="73"/>
      <c r="F79" s="73"/>
      <c r="G79" s="77"/>
      <c r="H79" s="80"/>
      <c r="I79" s="80"/>
      <c r="J79" s="80"/>
      <c r="K79" s="80"/>
      <c r="L79" s="80"/>
      <c r="M79" s="80"/>
      <c r="N79" s="83"/>
      <c r="O79" s="82"/>
    </row>
    <row r="80" spans="1:15">
      <c r="A80" s="74" t="s">
        <v>55</v>
      </c>
      <c r="B80" s="74"/>
      <c r="C80" s="74"/>
      <c r="D80" s="74"/>
      <c r="E80" s="74"/>
      <c r="F80" s="74"/>
      <c r="G80" s="74"/>
      <c r="H80" s="80"/>
      <c r="I80" s="80"/>
      <c r="J80" s="80"/>
      <c r="K80" s="80"/>
      <c r="L80" s="80"/>
      <c r="M80" s="80"/>
      <c r="N80" s="83"/>
      <c r="O80" s="82"/>
    </row>
    <row r="81" spans="1:15" ht="30">
      <c r="A81" s="3">
        <v>1</v>
      </c>
      <c r="B81" s="4" t="s">
        <v>57</v>
      </c>
      <c r="C81" s="9" t="s">
        <v>56</v>
      </c>
      <c r="D81" s="9">
        <v>3.1</v>
      </c>
      <c r="E81" s="9">
        <v>4.7</v>
      </c>
      <c r="F81" s="9">
        <v>26.9</v>
      </c>
      <c r="G81" s="9">
        <v>163</v>
      </c>
      <c r="H81" s="80"/>
      <c r="I81" s="80"/>
      <c r="J81" s="80"/>
      <c r="K81" s="80"/>
      <c r="L81" s="80"/>
      <c r="M81" s="80"/>
      <c r="N81" s="80"/>
      <c r="O81" s="80"/>
    </row>
    <row r="82" spans="1:15" ht="30">
      <c r="A82" s="3">
        <v>2</v>
      </c>
      <c r="B82" s="4" t="s">
        <v>58</v>
      </c>
      <c r="C82" s="9" t="s">
        <v>56</v>
      </c>
      <c r="D82" s="9">
        <v>3</v>
      </c>
      <c r="E82" s="9">
        <v>4.3</v>
      </c>
      <c r="F82" s="9">
        <v>7.7</v>
      </c>
      <c r="G82" s="9">
        <v>83</v>
      </c>
      <c r="H82" s="83"/>
      <c r="I82" s="83"/>
      <c r="J82" s="83"/>
      <c r="K82" s="83"/>
      <c r="L82" s="83"/>
      <c r="M82" s="83"/>
      <c r="N82" s="83"/>
      <c r="O82" s="83"/>
    </row>
    <row r="83" spans="1:15">
      <c r="A83" s="3">
        <v>3</v>
      </c>
      <c r="B83" s="4" t="s">
        <v>62</v>
      </c>
      <c r="C83" s="9">
        <v>150</v>
      </c>
      <c r="D83" s="9">
        <v>2.5</v>
      </c>
      <c r="E83" s="9">
        <v>7.3</v>
      </c>
      <c r="F83" s="9">
        <v>11.4</v>
      </c>
      <c r="G83" s="9">
        <v>122</v>
      </c>
      <c r="H83" s="20"/>
      <c r="I83" s="12"/>
      <c r="J83" s="13"/>
      <c r="K83" s="13"/>
      <c r="L83" s="13"/>
      <c r="M83" s="13"/>
      <c r="N83" s="13"/>
      <c r="O83" s="80"/>
    </row>
    <row r="84" spans="1:15">
      <c r="A84" s="3">
        <v>4</v>
      </c>
      <c r="B84" s="4" t="s">
        <v>63</v>
      </c>
      <c r="C84" s="9">
        <v>155</v>
      </c>
      <c r="D84" s="9">
        <v>3.8</v>
      </c>
      <c r="E84" s="9">
        <v>9.3000000000000007</v>
      </c>
      <c r="F84" s="9">
        <v>16.3</v>
      </c>
      <c r="G84" s="9">
        <v>166</v>
      </c>
      <c r="H84" s="13"/>
      <c r="I84" s="11"/>
      <c r="J84" s="13"/>
      <c r="K84" s="13"/>
      <c r="L84" s="13"/>
      <c r="M84" s="13"/>
      <c r="N84" s="13"/>
      <c r="O84" s="80"/>
    </row>
    <row r="85" spans="1:15">
      <c r="A85" s="3">
        <v>5</v>
      </c>
      <c r="B85" s="4" t="s">
        <v>64</v>
      </c>
      <c r="C85" s="9">
        <v>150</v>
      </c>
      <c r="D85" s="9">
        <v>3</v>
      </c>
      <c r="E85" s="9">
        <v>15.3</v>
      </c>
      <c r="F85" s="9">
        <v>22.5</v>
      </c>
      <c r="G85" s="9">
        <v>241</v>
      </c>
      <c r="H85" s="13"/>
      <c r="I85" s="12"/>
      <c r="J85" s="13"/>
      <c r="K85" s="13"/>
      <c r="L85" s="13"/>
      <c r="M85" s="13"/>
      <c r="N85" s="13"/>
      <c r="O85" s="81"/>
    </row>
    <row r="86" spans="1:15" ht="30">
      <c r="A86" s="3">
        <v>6</v>
      </c>
      <c r="B86" s="4" t="s">
        <v>65</v>
      </c>
      <c r="C86" s="9" t="s">
        <v>56</v>
      </c>
      <c r="D86" s="9">
        <v>5</v>
      </c>
      <c r="E86" s="9">
        <v>13.5</v>
      </c>
      <c r="F86" s="9">
        <v>31.4</v>
      </c>
      <c r="G86" s="9">
        <v>268</v>
      </c>
      <c r="H86" s="13"/>
      <c r="I86" s="11"/>
      <c r="J86" s="13"/>
      <c r="K86" s="13"/>
      <c r="L86" s="13"/>
      <c r="M86" s="13"/>
      <c r="N86" s="13"/>
      <c r="O86" s="81"/>
    </row>
    <row r="87" spans="1:15">
      <c r="A87" s="3">
        <v>7</v>
      </c>
      <c r="B87" s="4" t="s">
        <v>66</v>
      </c>
      <c r="C87" s="9">
        <v>150</v>
      </c>
      <c r="D87" s="9">
        <v>3.6</v>
      </c>
      <c r="E87" s="9">
        <v>10.199999999999999</v>
      </c>
      <c r="F87" s="9">
        <v>16.399999999999999</v>
      </c>
      <c r="G87" s="9">
        <v>174</v>
      </c>
      <c r="H87" s="82"/>
      <c r="I87" s="82"/>
      <c r="J87" s="82"/>
      <c r="K87" s="82"/>
      <c r="L87" s="82"/>
      <c r="M87" s="82"/>
      <c r="N87" s="82"/>
      <c r="O87" s="82"/>
    </row>
    <row r="88" spans="1:15" ht="30">
      <c r="A88" s="3">
        <v>8</v>
      </c>
      <c r="B88" s="4" t="s">
        <v>68</v>
      </c>
      <c r="C88" s="9" t="s">
        <v>61</v>
      </c>
      <c r="D88" s="9">
        <v>9</v>
      </c>
      <c r="E88" s="9">
        <v>10.6</v>
      </c>
      <c r="F88" s="9">
        <v>46.2</v>
      </c>
      <c r="G88" s="9">
        <v>320</v>
      </c>
      <c r="H88" s="20"/>
      <c r="I88" s="21"/>
      <c r="J88" s="20"/>
      <c r="K88" s="20"/>
      <c r="L88" s="20"/>
      <c r="M88" s="20"/>
      <c r="N88" s="20"/>
      <c r="O88" s="22"/>
    </row>
    <row r="89" spans="1:15" ht="30">
      <c r="A89" s="3">
        <v>9</v>
      </c>
      <c r="B89" s="4" t="s">
        <v>69</v>
      </c>
      <c r="C89" s="9" t="s">
        <v>61</v>
      </c>
      <c r="D89" s="9">
        <v>3.8</v>
      </c>
      <c r="E89" s="9">
        <v>8.5</v>
      </c>
      <c r="F89" s="9">
        <v>40.299999999999997</v>
      </c>
      <c r="G89" s="9">
        <v>254</v>
      </c>
      <c r="H89" s="20"/>
      <c r="I89" s="21"/>
      <c r="J89" s="20"/>
      <c r="K89" s="13"/>
      <c r="L89" s="13"/>
      <c r="M89" s="20"/>
      <c r="N89" s="20"/>
      <c r="O89" s="23"/>
    </row>
    <row r="90" spans="1:15" ht="30">
      <c r="A90" s="3">
        <v>10</v>
      </c>
      <c r="B90" s="4" t="s">
        <v>70</v>
      </c>
      <c r="C90" s="9" t="s">
        <v>61</v>
      </c>
      <c r="D90" s="9">
        <v>5.3</v>
      </c>
      <c r="E90" s="9">
        <v>8.9</v>
      </c>
      <c r="F90" s="9">
        <v>33.4</v>
      </c>
      <c r="G90" s="9">
        <v>237</v>
      </c>
      <c r="H90" s="20"/>
      <c r="I90" s="12"/>
      <c r="J90" s="20"/>
      <c r="K90" s="20"/>
      <c r="L90" s="20"/>
      <c r="M90" s="20"/>
      <c r="N90" s="20"/>
      <c r="O90" s="11"/>
    </row>
    <row r="91" spans="1:15" ht="30">
      <c r="A91" s="3">
        <v>11</v>
      </c>
      <c r="B91" s="4" t="s">
        <v>71</v>
      </c>
      <c r="C91" s="9" t="s">
        <v>61</v>
      </c>
      <c r="D91" s="9">
        <v>4.7</v>
      </c>
      <c r="E91" s="9">
        <v>8.8000000000000007</v>
      </c>
      <c r="F91" s="9">
        <v>33.700000000000003</v>
      </c>
      <c r="G91" s="9">
        <v>234</v>
      </c>
      <c r="H91" s="24"/>
      <c r="I91" s="24"/>
      <c r="J91" s="24"/>
      <c r="K91" s="24"/>
      <c r="L91" s="24"/>
      <c r="M91" s="24"/>
      <c r="N91" s="24"/>
      <c r="O91" s="24"/>
    </row>
    <row r="92" spans="1:15" ht="30">
      <c r="A92" s="3">
        <v>12</v>
      </c>
      <c r="B92" s="4" t="s">
        <v>72</v>
      </c>
      <c r="C92" s="9" t="s">
        <v>61</v>
      </c>
      <c r="D92" s="9">
        <v>7.7</v>
      </c>
      <c r="E92" s="9">
        <v>8.9</v>
      </c>
      <c r="F92" s="9">
        <v>42.5</v>
      </c>
      <c r="G92" s="9">
        <v>282</v>
      </c>
      <c r="H92" s="20"/>
      <c r="I92" s="21"/>
      <c r="J92" s="13"/>
      <c r="K92" s="13"/>
      <c r="L92" s="13"/>
      <c r="M92" s="13"/>
      <c r="N92" s="13"/>
      <c r="O92" s="80"/>
    </row>
    <row r="93" spans="1:15" ht="30">
      <c r="A93" s="3">
        <v>13</v>
      </c>
      <c r="B93" s="4" t="s">
        <v>73</v>
      </c>
      <c r="C93" s="9" t="s">
        <v>61</v>
      </c>
      <c r="D93" s="9">
        <v>7.3</v>
      </c>
      <c r="E93" s="9">
        <v>9.9</v>
      </c>
      <c r="F93" s="9">
        <v>40</v>
      </c>
      <c r="G93" s="9">
        <v>280</v>
      </c>
      <c r="H93" s="20"/>
      <c r="I93" s="21"/>
      <c r="J93" s="20"/>
      <c r="K93" s="20"/>
      <c r="L93" s="20"/>
      <c r="M93" s="13"/>
      <c r="N93" s="20"/>
      <c r="O93" s="80"/>
    </row>
    <row r="94" spans="1:15" ht="30">
      <c r="A94" s="3">
        <v>14</v>
      </c>
      <c r="B94" s="4" t="s">
        <v>74</v>
      </c>
      <c r="C94" s="9" t="s">
        <v>67</v>
      </c>
      <c r="D94" s="9">
        <v>9.1999999999999993</v>
      </c>
      <c r="E94" s="9">
        <v>13.1</v>
      </c>
      <c r="F94" s="9">
        <v>43.3</v>
      </c>
      <c r="G94" s="9">
        <v>331</v>
      </c>
      <c r="H94" s="20"/>
      <c r="I94" s="12"/>
      <c r="J94" s="13"/>
      <c r="K94" s="13"/>
      <c r="L94" s="13"/>
      <c r="M94" s="13"/>
      <c r="N94" s="13"/>
      <c r="O94" s="80"/>
    </row>
    <row r="95" spans="1:15" ht="30">
      <c r="A95" s="3">
        <v>15</v>
      </c>
      <c r="B95" s="4" t="s">
        <v>75</v>
      </c>
      <c r="C95" s="9" t="s">
        <v>67</v>
      </c>
      <c r="D95" s="9">
        <v>8.6</v>
      </c>
      <c r="E95" s="9">
        <v>14.2</v>
      </c>
      <c r="F95" s="9">
        <v>38.200000000000003</v>
      </c>
      <c r="G95" s="9">
        <v>318</v>
      </c>
      <c r="H95" s="20"/>
      <c r="I95" s="11"/>
      <c r="J95" s="13"/>
      <c r="K95" s="13"/>
      <c r="L95" s="13"/>
      <c r="M95" s="13"/>
      <c r="N95" s="13"/>
      <c r="O95" s="81"/>
    </row>
    <row r="96" spans="1:15" ht="30">
      <c r="A96" s="3">
        <v>16</v>
      </c>
      <c r="B96" s="4" t="s">
        <v>76</v>
      </c>
      <c r="C96" s="9" t="s">
        <v>67</v>
      </c>
      <c r="D96" s="9">
        <v>5.9</v>
      </c>
      <c r="E96" s="9">
        <v>11.7</v>
      </c>
      <c r="F96" s="9">
        <v>43.6</v>
      </c>
      <c r="G96" s="9">
        <v>304</v>
      </c>
      <c r="H96" s="20"/>
      <c r="I96" s="11"/>
      <c r="J96" s="13"/>
      <c r="K96" s="13"/>
      <c r="L96" s="13"/>
      <c r="M96" s="13"/>
      <c r="N96" s="13"/>
      <c r="O96" s="81"/>
    </row>
    <row r="97" spans="1:15" ht="30">
      <c r="A97" s="3">
        <v>17</v>
      </c>
      <c r="B97" s="4" t="s">
        <v>77</v>
      </c>
      <c r="C97" s="9" t="s">
        <v>67</v>
      </c>
      <c r="D97" s="9">
        <v>7.4</v>
      </c>
      <c r="E97" s="9">
        <v>12</v>
      </c>
      <c r="F97" s="9">
        <v>40.1</v>
      </c>
      <c r="G97" s="9">
        <v>300</v>
      </c>
      <c r="H97" s="82"/>
      <c r="I97" s="82"/>
      <c r="J97" s="82"/>
      <c r="K97" s="82"/>
      <c r="L97" s="82"/>
      <c r="M97" s="82"/>
      <c r="N97" s="82"/>
      <c r="O97" s="82"/>
    </row>
    <row r="98" spans="1:15" ht="45">
      <c r="A98" s="3">
        <v>18</v>
      </c>
      <c r="B98" s="4" t="s">
        <v>78</v>
      </c>
      <c r="C98" s="9" t="s">
        <v>79</v>
      </c>
      <c r="D98" s="9">
        <v>6.4</v>
      </c>
      <c r="E98" s="9">
        <v>11.7</v>
      </c>
      <c r="F98" s="9">
        <v>43</v>
      </c>
      <c r="G98" s="9">
        <v>303</v>
      </c>
      <c r="H98" s="20"/>
      <c r="I98" s="21"/>
      <c r="J98" s="13"/>
      <c r="K98" s="13"/>
      <c r="L98" s="13"/>
      <c r="M98" s="13"/>
      <c r="N98" s="13"/>
      <c r="O98" s="22"/>
    </row>
    <row r="99" spans="1:15" ht="45">
      <c r="A99" s="3">
        <v>19</v>
      </c>
      <c r="B99" s="4" t="s">
        <v>80</v>
      </c>
      <c r="C99" s="9" t="s">
        <v>79</v>
      </c>
      <c r="D99" s="9">
        <v>5</v>
      </c>
      <c r="E99" s="9">
        <v>11.6</v>
      </c>
      <c r="F99" s="9">
        <v>43.9</v>
      </c>
      <c r="G99" s="9">
        <v>301</v>
      </c>
      <c r="H99" s="20"/>
      <c r="I99" s="21"/>
      <c r="J99" s="13"/>
      <c r="K99" s="20"/>
      <c r="L99" s="20"/>
      <c r="M99" s="20"/>
      <c r="N99" s="20"/>
      <c r="O99" s="23"/>
    </row>
    <row r="100" spans="1:15" ht="45">
      <c r="A100" s="3">
        <v>20</v>
      </c>
      <c r="B100" s="4" t="s">
        <v>81</v>
      </c>
      <c r="C100" s="9" t="s">
        <v>79</v>
      </c>
      <c r="D100" s="9">
        <v>7.7</v>
      </c>
      <c r="E100" s="9">
        <v>12.6</v>
      </c>
      <c r="F100" s="9">
        <v>47.4</v>
      </c>
      <c r="G100" s="9">
        <v>335</v>
      </c>
      <c r="H100" s="82"/>
      <c r="I100" s="82"/>
      <c r="J100" s="82"/>
      <c r="K100" s="82"/>
      <c r="L100" s="82"/>
      <c r="M100" s="82"/>
      <c r="N100" s="82"/>
      <c r="O100" s="82"/>
    </row>
    <row r="101" spans="1:15" ht="30">
      <c r="A101" s="3">
        <v>21</v>
      </c>
      <c r="B101" s="4" t="s">
        <v>82</v>
      </c>
      <c r="C101" s="9" t="s">
        <v>56</v>
      </c>
      <c r="D101" s="9">
        <v>8.4</v>
      </c>
      <c r="E101" s="9">
        <v>10.8</v>
      </c>
      <c r="F101" s="9">
        <v>45.2</v>
      </c>
      <c r="G101" s="9">
        <v>314</v>
      </c>
      <c r="H101" s="20"/>
      <c r="I101" s="12"/>
      <c r="J101" s="13"/>
      <c r="K101" s="13"/>
      <c r="L101" s="13"/>
      <c r="M101" s="13"/>
      <c r="N101" s="13"/>
      <c r="O101" s="80"/>
    </row>
    <row r="102" spans="1:15" ht="30">
      <c r="A102" s="3">
        <v>22</v>
      </c>
      <c r="B102" s="4" t="s">
        <v>83</v>
      </c>
      <c r="C102" s="9" t="s">
        <v>56</v>
      </c>
      <c r="D102" s="9">
        <v>6.5</v>
      </c>
      <c r="E102" s="9">
        <v>4.7</v>
      </c>
      <c r="F102" s="9">
        <v>33.799999999999997</v>
      </c>
      <c r="G102" s="9">
        <v>205</v>
      </c>
      <c r="H102" s="13"/>
      <c r="I102" s="11"/>
      <c r="J102" s="13"/>
      <c r="K102" s="20"/>
      <c r="L102" s="13"/>
      <c r="M102" s="20"/>
      <c r="N102" s="20"/>
      <c r="O102" s="80"/>
    </row>
    <row r="103" spans="1:15">
      <c r="A103" s="3">
        <v>23</v>
      </c>
      <c r="B103" s="4" t="s">
        <v>84</v>
      </c>
      <c r="C103" s="9" t="s">
        <v>56</v>
      </c>
      <c r="D103" s="9">
        <v>7</v>
      </c>
      <c r="E103" s="9">
        <v>8.4</v>
      </c>
      <c r="F103" s="9">
        <v>39.1</v>
      </c>
      <c r="G103" s="9">
        <v>261</v>
      </c>
      <c r="H103" s="13"/>
      <c r="I103" s="11"/>
      <c r="J103" s="13"/>
      <c r="K103" s="13"/>
      <c r="L103" s="13"/>
      <c r="M103" s="13"/>
      <c r="N103" s="13"/>
      <c r="O103" s="81"/>
    </row>
    <row r="104" spans="1:15" ht="45">
      <c r="A104" s="3">
        <v>24</v>
      </c>
      <c r="B104" s="4" t="s">
        <v>224</v>
      </c>
      <c r="C104" s="9" t="s">
        <v>67</v>
      </c>
      <c r="D104" s="9">
        <v>9</v>
      </c>
      <c r="E104" s="9">
        <v>5.8</v>
      </c>
      <c r="F104" s="9">
        <v>48.5</v>
      </c>
      <c r="G104" s="9">
        <v>285</v>
      </c>
      <c r="H104" s="13"/>
      <c r="I104" s="11"/>
      <c r="J104" s="13"/>
      <c r="K104" s="13"/>
      <c r="L104" s="13"/>
      <c r="M104" s="13"/>
      <c r="N104" s="13"/>
      <c r="O104" s="81"/>
    </row>
    <row r="105" spans="1:15" ht="30">
      <c r="A105" s="3">
        <v>25</v>
      </c>
      <c r="B105" s="4" t="s">
        <v>225</v>
      </c>
      <c r="C105" s="9">
        <v>250</v>
      </c>
      <c r="D105" s="9">
        <v>5.7</v>
      </c>
      <c r="E105" s="9">
        <v>5.9</v>
      </c>
      <c r="F105" s="9">
        <v>21.3</v>
      </c>
      <c r="G105" s="9">
        <v>162</v>
      </c>
      <c r="H105" s="13"/>
      <c r="I105" s="11"/>
      <c r="J105" s="13"/>
      <c r="K105" s="13"/>
      <c r="L105" s="13"/>
      <c r="M105" s="13"/>
      <c r="N105" s="13"/>
      <c r="O105" s="81"/>
    </row>
    <row r="106" spans="1:15">
      <c r="A106" s="3">
        <v>26</v>
      </c>
      <c r="B106" s="4"/>
      <c r="C106" s="9"/>
      <c r="D106" s="9"/>
      <c r="E106" s="9"/>
      <c r="F106" s="9"/>
      <c r="G106" s="9"/>
      <c r="H106" s="11"/>
      <c r="I106" s="11"/>
      <c r="J106" s="13"/>
      <c r="K106" s="13"/>
      <c r="L106" s="13"/>
      <c r="M106" s="13"/>
      <c r="N106" s="13"/>
      <c r="O106" s="13"/>
    </row>
    <row r="107" spans="1:15">
      <c r="A107" s="11"/>
      <c r="B107" s="12"/>
      <c r="C107" s="13"/>
      <c r="D107" s="13"/>
      <c r="E107" s="13"/>
      <c r="F107" s="13"/>
      <c r="G107" s="13"/>
      <c r="H107" s="11"/>
      <c r="I107" s="11"/>
      <c r="J107" s="11"/>
      <c r="K107" s="11"/>
      <c r="L107" s="11"/>
      <c r="M107" s="11"/>
      <c r="N107" s="11"/>
      <c r="O107" s="11"/>
    </row>
    <row r="108" spans="1:15">
      <c r="A108" s="11"/>
      <c r="B108" s="12"/>
      <c r="C108" s="13"/>
      <c r="D108" s="13"/>
      <c r="E108" s="13"/>
      <c r="F108" s="13"/>
      <c r="G108" s="13"/>
      <c r="H108" s="11"/>
      <c r="I108" s="11"/>
      <c r="J108" s="11"/>
      <c r="K108" s="11"/>
      <c r="L108" s="11"/>
      <c r="M108" s="11"/>
      <c r="N108" s="11"/>
      <c r="O108" s="11"/>
    </row>
    <row r="109" spans="1:15">
      <c r="A109" s="11"/>
      <c r="B109" s="12"/>
      <c r="C109" s="13"/>
      <c r="D109" s="13"/>
      <c r="E109" s="13"/>
      <c r="F109" s="13"/>
      <c r="G109" s="13"/>
      <c r="H109" s="11"/>
      <c r="I109" s="11"/>
      <c r="J109" s="11"/>
      <c r="K109" s="11"/>
      <c r="L109" s="11"/>
      <c r="M109" s="11"/>
      <c r="N109" s="11"/>
      <c r="O109" s="11"/>
    </row>
    <row r="110" spans="1:15">
      <c r="A110" s="11"/>
      <c r="B110" s="12"/>
      <c r="C110" s="13"/>
      <c r="D110" s="13"/>
      <c r="E110" s="13"/>
      <c r="F110" s="13"/>
      <c r="G110" s="13"/>
    </row>
    <row r="154" spans="1:7">
      <c r="A154" s="77" t="s">
        <v>31</v>
      </c>
      <c r="B154" s="77" t="s">
        <v>1</v>
      </c>
      <c r="C154" s="73" t="s">
        <v>32</v>
      </c>
      <c r="D154" s="73" t="s">
        <v>33</v>
      </c>
      <c r="E154" s="73" t="s">
        <v>34</v>
      </c>
      <c r="F154" s="73" t="s">
        <v>35</v>
      </c>
      <c r="G154" s="78" t="s">
        <v>36</v>
      </c>
    </row>
    <row r="155" spans="1:7">
      <c r="A155" s="77"/>
      <c r="B155" s="77"/>
      <c r="C155" s="73"/>
      <c r="D155" s="73"/>
      <c r="E155" s="73"/>
      <c r="F155" s="73"/>
      <c r="G155" s="79"/>
    </row>
    <row r="156" spans="1:7">
      <c r="A156" s="74" t="s">
        <v>96</v>
      </c>
      <c r="B156" s="74"/>
      <c r="C156" s="74"/>
      <c r="D156" s="74"/>
      <c r="E156" s="74"/>
      <c r="F156" s="74"/>
      <c r="G156" s="74"/>
    </row>
    <row r="157" spans="1:7" ht="30">
      <c r="A157" s="3">
        <v>1</v>
      </c>
      <c r="B157" s="16" t="s">
        <v>97</v>
      </c>
      <c r="C157" s="7" t="s">
        <v>98</v>
      </c>
      <c r="D157" s="7">
        <v>13.1</v>
      </c>
      <c r="E157" s="7">
        <v>4.9000000000000004</v>
      </c>
      <c r="F157" s="7">
        <v>0.6</v>
      </c>
      <c r="G157" s="7">
        <v>99</v>
      </c>
    </row>
    <row r="158" spans="1:7" ht="30">
      <c r="A158" s="3">
        <v>2</v>
      </c>
      <c r="B158" s="16" t="s">
        <v>99</v>
      </c>
      <c r="C158" s="7">
        <v>100</v>
      </c>
      <c r="D158" s="7">
        <v>15.9</v>
      </c>
      <c r="E158" s="7">
        <v>8.8000000000000007</v>
      </c>
      <c r="F158" s="7">
        <v>3.2</v>
      </c>
      <c r="G158" s="7">
        <v>156</v>
      </c>
    </row>
    <row r="159" spans="1:7" ht="30">
      <c r="A159" s="3">
        <v>3</v>
      </c>
      <c r="B159" s="16" t="s">
        <v>100</v>
      </c>
      <c r="C159" s="7">
        <v>150</v>
      </c>
      <c r="D159" s="7">
        <v>16.100000000000001</v>
      </c>
      <c r="E159" s="7">
        <v>8.9</v>
      </c>
      <c r="F159" s="7">
        <v>8.4</v>
      </c>
      <c r="G159" s="7">
        <v>169</v>
      </c>
    </row>
    <row r="160" spans="1:7" ht="30">
      <c r="A160" s="3">
        <v>4</v>
      </c>
      <c r="B160" s="16" t="s">
        <v>101</v>
      </c>
      <c r="C160" s="7">
        <v>150</v>
      </c>
      <c r="D160" s="7">
        <v>16.399999999999999</v>
      </c>
      <c r="E160" s="7">
        <v>9.9</v>
      </c>
      <c r="F160" s="7">
        <v>8.4</v>
      </c>
      <c r="G160" s="7">
        <v>180</v>
      </c>
    </row>
    <row r="161" spans="1:7" ht="30">
      <c r="A161" s="3">
        <v>5</v>
      </c>
      <c r="B161" s="16" t="s">
        <v>102</v>
      </c>
      <c r="C161" s="7" t="s">
        <v>98</v>
      </c>
      <c r="D161" s="7">
        <v>10.1</v>
      </c>
      <c r="E161" s="7">
        <v>10.199999999999999</v>
      </c>
      <c r="F161" s="7">
        <v>13</v>
      </c>
      <c r="G161" s="7">
        <v>185</v>
      </c>
    </row>
    <row r="162" spans="1:7">
      <c r="A162" s="3">
        <v>6</v>
      </c>
      <c r="B162" s="16" t="s">
        <v>103</v>
      </c>
      <c r="C162" s="7" t="s">
        <v>98</v>
      </c>
      <c r="D162" s="7">
        <v>13.2</v>
      </c>
      <c r="E162" s="7">
        <v>4.5999999999999996</v>
      </c>
      <c r="F162" s="7">
        <v>0.5</v>
      </c>
      <c r="G162" s="7">
        <v>96</v>
      </c>
    </row>
    <row r="163" spans="1:7" ht="30">
      <c r="A163" s="3">
        <v>7</v>
      </c>
      <c r="B163" s="16" t="s">
        <v>205</v>
      </c>
      <c r="C163" s="7">
        <v>100</v>
      </c>
      <c r="D163" s="7">
        <v>17</v>
      </c>
      <c r="E163" s="7">
        <v>8.5</v>
      </c>
      <c r="F163" s="7">
        <v>0</v>
      </c>
      <c r="G163" s="7">
        <v>145</v>
      </c>
    </row>
    <row r="164" spans="1:7">
      <c r="A164" s="3">
        <v>8</v>
      </c>
      <c r="B164" s="16" t="s">
        <v>197</v>
      </c>
      <c r="C164" s="7">
        <v>100</v>
      </c>
      <c r="D164" s="7">
        <v>8.4</v>
      </c>
      <c r="E164" s="7">
        <v>4.4000000000000004</v>
      </c>
      <c r="F164" s="7">
        <v>8.4</v>
      </c>
      <c r="G164" s="7">
        <v>125.3</v>
      </c>
    </row>
    <row r="165" spans="1:7" ht="30">
      <c r="A165" s="3">
        <v>9</v>
      </c>
      <c r="B165" s="16" t="s">
        <v>198</v>
      </c>
      <c r="C165" s="7">
        <v>100</v>
      </c>
      <c r="D165" s="7">
        <v>7.47</v>
      </c>
      <c r="E165" s="7">
        <v>5.46</v>
      </c>
      <c r="F165" s="7">
        <v>12.07</v>
      </c>
      <c r="G165" s="7">
        <v>132.80000000000001</v>
      </c>
    </row>
    <row r="166" spans="1:7">
      <c r="A166" s="3">
        <v>10</v>
      </c>
      <c r="B166" s="16"/>
      <c r="C166" s="7"/>
      <c r="D166" s="7"/>
      <c r="E166" s="7"/>
      <c r="F166" s="7"/>
      <c r="G166" s="7"/>
    </row>
    <row r="167" spans="1:7">
      <c r="A167" s="3">
        <v>11</v>
      </c>
      <c r="B167" s="16"/>
      <c r="C167" s="7"/>
      <c r="D167" s="7"/>
      <c r="E167" s="7"/>
      <c r="F167" s="7"/>
      <c r="G167" s="7"/>
    </row>
    <row r="168" spans="1:7">
      <c r="A168" s="3">
        <v>12</v>
      </c>
      <c r="B168" s="16"/>
      <c r="C168" s="7"/>
      <c r="D168" s="7"/>
      <c r="E168" s="7"/>
      <c r="F168" s="7"/>
      <c r="G168" s="7"/>
    </row>
    <row r="169" spans="1:7">
      <c r="A169" s="3">
        <v>13</v>
      </c>
      <c r="B169" s="16"/>
      <c r="C169" s="7"/>
      <c r="D169" s="7"/>
      <c r="E169" s="7"/>
      <c r="F169" s="7"/>
      <c r="G169" s="7"/>
    </row>
    <row r="170" spans="1:7">
      <c r="A170" s="3">
        <v>14</v>
      </c>
      <c r="B170" s="4"/>
      <c r="C170" s="2"/>
      <c r="D170" s="2"/>
      <c r="E170" s="2"/>
      <c r="F170" s="2"/>
      <c r="G170" s="2"/>
    </row>
    <row r="171" spans="1:7">
      <c r="A171" s="3">
        <v>15</v>
      </c>
      <c r="B171" s="4"/>
      <c r="C171" s="2"/>
      <c r="D171" s="2"/>
      <c r="E171" s="2"/>
      <c r="F171" s="2"/>
      <c r="G171" s="2"/>
    </row>
    <row r="172" spans="1:7">
      <c r="A172" s="3">
        <v>16</v>
      </c>
      <c r="B172" s="4"/>
      <c r="C172" s="2"/>
      <c r="D172" s="2"/>
      <c r="E172" s="2"/>
      <c r="F172" s="2"/>
      <c r="G172" s="2"/>
    </row>
    <row r="173" spans="1:7">
      <c r="A173" s="3">
        <v>17</v>
      </c>
      <c r="B173" s="4"/>
      <c r="C173" s="2"/>
      <c r="D173" s="2"/>
      <c r="E173" s="2"/>
      <c r="F173" s="2"/>
      <c r="G173" s="2"/>
    </row>
    <row r="174" spans="1:7">
      <c r="A174" s="3">
        <v>18</v>
      </c>
      <c r="B174" s="4"/>
      <c r="C174" s="2"/>
      <c r="D174" s="2"/>
      <c r="E174" s="2"/>
      <c r="F174" s="2"/>
      <c r="G174" s="2"/>
    </row>
    <row r="175" spans="1:7">
      <c r="A175" s="3">
        <v>19</v>
      </c>
      <c r="B175" s="4"/>
      <c r="C175" s="2"/>
      <c r="D175" s="2"/>
      <c r="E175" s="2"/>
      <c r="F175" s="2"/>
      <c r="G175" s="2"/>
    </row>
    <row r="176" spans="1:7">
      <c r="A176" s="3">
        <v>20</v>
      </c>
      <c r="B176" s="4"/>
      <c r="C176" s="2"/>
      <c r="D176" s="2"/>
      <c r="E176" s="2"/>
      <c r="F176" s="2"/>
      <c r="G176" s="2"/>
    </row>
    <row r="177" spans="1:7">
      <c r="A177" s="3">
        <v>21</v>
      </c>
      <c r="B177" s="4"/>
      <c r="C177" s="2"/>
      <c r="D177" s="2"/>
      <c r="E177" s="2"/>
      <c r="F177" s="2"/>
      <c r="G177" s="2"/>
    </row>
    <row r="178" spans="1:7">
      <c r="A178" s="3">
        <v>22</v>
      </c>
      <c r="B178" s="4"/>
      <c r="C178" s="2"/>
      <c r="D178" s="2"/>
      <c r="E178" s="2"/>
      <c r="F178" s="2"/>
      <c r="G178" s="2"/>
    </row>
    <row r="179" spans="1:7">
      <c r="A179" s="3">
        <v>23</v>
      </c>
      <c r="B179" s="4"/>
      <c r="C179" s="2"/>
      <c r="D179" s="2"/>
      <c r="E179" s="2"/>
      <c r="F179" s="2"/>
      <c r="G179" s="2"/>
    </row>
    <row r="180" spans="1:7">
      <c r="A180" s="3">
        <v>24</v>
      </c>
      <c r="B180" s="4"/>
      <c r="C180" s="2"/>
      <c r="D180" s="2"/>
      <c r="E180" s="2"/>
      <c r="F180" s="2"/>
      <c r="G180" s="2"/>
    </row>
    <row r="181" spans="1:7">
      <c r="A181" s="3">
        <v>25</v>
      </c>
      <c r="B181" s="4"/>
      <c r="C181" s="2"/>
      <c r="D181" s="2"/>
      <c r="E181" s="2"/>
      <c r="F181" s="2"/>
      <c r="G181" s="2"/>
    </row>
    <row r="182" spans="1:7">
      <c r="A182" s="3">
        <v>26</v>
      </c>
      <c r="B182" s="4"/>
      <c r="C182" s="2"/>
      <c r="D182" s="2"/>
      <c r="E182" s="2"/>
      <c r="F182" s="2"/>
      <c r="G182" s="2"/>
    </row>
    <row r="183" spans="1:7">
      <c r="A183" s="3">
        <v>27</v>
      </c>
      <c r="B183" s="4"/>
      <c r="C183" s="2"/>
      <c r="D183" s="2"/>
      <c r="E183" s="2"/>
      <c r="F183" s="2"/>
      <c r="G183" s="2"/>
    </row>
    <row r="184" spans="1:7">
      <c r="A184" s="3">
        <v>28</v>
      </c>
      <c r="B184" s="4"/>
      <c r="C184" s="2"/>
      <c r="D184" s="2"/>
      <c r="E184" s="2"/>
      <c r="F184" s="2"/>
      <c r="G184" s="2"/>
    </row>
    <row r="185" spans="1:7">
      <c r="A185" s="3">
        <v>29</v>
      </c>
      <c r="B185" s="4"/>
      <c r="C185" s="2"/>
      <c r="D185" s="2"/>
      <c r="E185" s="2"/>
      <c r="F185" s="2"/>
      <c r="G185" s="2"/>
    </row>
    <row r="186" spans="1:7">
      <c r="A186" s="3">
        <v>30</v>
      </c>
      <c r="B186" s="4"/>
      <c r="C186" s="2"/>
      <c r="D186" s="2"/>
      <c r="E186" s="2"/>
      <c r="F186" s="2"/>
      <c r="G186" s="2"/>
    </row>
    <row r="197" spans="1:7">
      <c r="A197" s="77" t="s">
        <v>31</v>
      </c>
      <c r="B197" s="77" t="s">
        <v>1</v>
      </c>
      <c r="C197" s="73" t="s">
        <v>32</v>
      </c>
      <c r="D197" s="73" t="s">
        <v>33</v>
      </c>
      <c r="E197" s="73" t="s">
        <v>34</v>
      </c>
      <c r="F197" s="73" t="s">
        <v>35</v>
      </c>
      <c r="G197" s="78" t="s">
        <v>36</v>
      </c>
    </row>
    <row r="198" spans="1:7">
      <c r="A198" s="77"/>
      <c r="B198" s="77"/>
      <c r="C198" s="73"/>
      <c r="D198" s="73"/>
      <c r="E198" s="73"/>
      <c r="F198" s="73"/>
      <c r="G198" s="79"/>
    </row>
    <row r="199" spans="1:7">
      <c r="A199" s="74" t="s">
        <v>104</v>
      </c>
      <c r="B199" s="74"/>
      <c r="C199" s="74"/>
      <c r="D199" s="74"/>
      <c r="E199" s="74"/>
      <c r="F199" s="74"/>
      <c r="G199" s="74"/>
    </row>
    <row r="200" spans="1:7">
      <c r="A200" s="3">
        <v>1</v>
      </c>
      <c r="B200" s="4" t="s">
        <v>105</v>
      </c>
      <c r="C200" s="2">
        <v>50</v>
      </c>
      <c r="D200" s="2">
        <v>14.3</v>
      </c>
      <c r="E200" s="2">
        <v>11.3</v>
      </c>
      <c r="F200" s="2">
        <v>0.3</v>
      </c>
      <c r="G200" s="2">
        <v>161</v>
      </c>
    </row>
    <row r="201" spans="1:7" ht="30">
      <c r="A201" s="3">
        <v>2</v>
      </c>
      <c r="B201" s="16" t="s">
        <v>93</v>
      </c>
      <c r="C201" s="7" t="s">
        <v>106</v>
      </c>
      <c r="D201" s="7">
        <v>5.7</v>
      </c>
      <c r="E201" s="7">
        <v>16.8</v>
      </c>
      <c r="F201" s="7">
        <v>0</v>
      </c>
      <c r="G201" s="7">
        <v>174</v>
      </c>
    </row>
    <row r="202" spans="1:7" ht="30">
      <c r="A202" s="3">
        <v>3</v>
      </c>
      <c r="B202" s="16" t="s">
        <v>107</v>
      </c>
      <c r="C202" s="7" t="s">
        <v>106</v>
      </c>
      <c r="D202" s="7">
        <v>4.8</v>
      </c>
      <c r="E202" s="7">
        <v>12.6</v>
      </c>
      <c r="F202" s="7">
        <v>1</v>
      </c>
      <c r="G202" s="7">
        <v>137</v>
      </c>
    </row>
    <row r="203" spans="1:7" ht="30">
      <c r="A203" s="3">
        <v>4</v>
      </c>
      <c r="B203" s="16" t="s">
        <v>108</v>
      </c>
      <c r="C203" s="7" t="s">
        <v>109</v>
      </c>
      <c r="D203" s="7">
        <v>14.9</v>
      </c>
      <c r="E203" s="7">
        <v>12.1</v>
      </c>
      <c r="F203" s="7">
        <v>2.5</v>
      </c>
      <c r="G203" s="7">
        <v>178</v>
      </c>
    </row>
    <row r="204" spans="1:7">
      <c r="A204" s="3">
        <v>5</v>
      </c>
      <c r="B204" s="16" t="s">
        <v>110</v>
      </c>
      <c r="C204" s="7" t="s">
        <v>111</v>
      </c>
      <c r="D204" s="7">
        <v>17.399999999999999</v>
      </c>
      <c r="E204" s="7">
        <v>13.9</v>
      </c>
      <c r="F204" s="7">
        <v>5.7</v>
      </c>
      <c r="G204" s="7">
        <v>218</v>
      </c>
    </row>
    <row r="205" spans="1:7">
      <c r="A205" s="3">
        <v>6</v>
      </c>
      <c r="B205" s="16" t="s">
        <v>112</v>
      </c>
      <c r="C205" s="7" t="s">
        <v>111</v>
      </c>
      <c r="D205" s="7">
        <v>14.1</v>
      </c>
      <c r="E205" s="7">
        <v>11.9</v>
      </c>
      <c r="F205" s="7">
        <v>3.7</v>
      </c>
      <c r="G205" s="7">
        <v>178</v>
      </c>
    </row>
    <row r="206" spans="1:7">
      <c r="A206" s="3">
        <v>7</v>
      </c>
      <c r="B206" s="16" t="s">
        <v>113</v>
      </c>
      <c r="C206" s="7" t="s">
        <v>111</v>
      </c>
      <c r="D206" s="7">
        <v>17.5</v>
      </c>
      <c r="E206" s="7">
        <v>7.1</v>
      </c>
      <c r="F206" s="7">
        <v>3.2</v>
      </c>
      <c r="G206" s="7">
        <v>147</v>
      </c>
    </row>
    <row r="207" spans="1:7" ht="30">
      <c r="A207" s="3">
        <v>8</v>
      </c>
      <c r="B207" s="16" t="s">
        <v>114</v>
      </c>
      <c r="C207" s="7" t="s">
        <v>115</v>
      </c>
      <c r="D207" s="7">
        <v>18.2</v>
      </c>
      <c r="E207" s="7">
        <v>8.1999999999999993</v>
      </c>
      <c r="F207" s="7">
        <v>19</v>
      </c>
      <c r="G207" s="7">
        <v>223</v>
      </c>
    </row>
    <row r="208" spans="1:7">
      <c r="A208" s="3">
        <v>9</v>
      </c>
      <c r="B208" s="16" t="s">
        <v>116</v>
      </c>
      <c r="C208" s="7" t="s">
        <v>111</v>
      </c>
      <c r="D208" s="7">
        <v>16</v>
      </c>
      <c r="E208" s="7">
        <v>7.9</v>
      </c>
      <c r="F208" s="7">
        <v>3.3</v>
      </c>
      <c r="G208" s="7">
        <v>149</v>
      </c>
    </row>
    <row r="209" spans="1:7" ht="30">
      <c r="A209" s="3">
        <v>10</v>
      </c>
      <c r="B209" s="16" t="s">
        <v>117</v>
      </c>
      <c r="C209" s="7" t="s">
        <v>111</v>
      </c>
      <c r="D209" s="7">
        <v>13.8</v>
      </c>
      <c r="E209" s="7">
        <v>10.199999999999999</v>
      </c>
      <c r="F209" s="7">
        <v>5</v>
      </c>
      <c r="G209" s="7">
        <v>167</v>
      </c>
    </row>
    <row r="210" spans="1:7" ht="30">
      <c r="A210" s="3">
        <v>11</v>
      </c>
      <c r="B210" s="16" t="s">
        <v>118</v>
      </c>
      <c r="C210" s="7" t="s">
        <v>111</v>
      </c>
      <c r="D210" s="7">
        <v>14.7</v>
      </c>
      <c r="E210" s="7">
        <v>11</v>
      </c>
      <c r="F210" s="7">
        <v>4.5999999999999996</v>
      </c>
      <c r="G210" s="7">
        <v>177</v>
      </c>
    </row>
    <row r="211" spans="1:7">
      <c r="A211" s="3">
        <v>12</v>
      </c>
      <c r="B211" s="16" t="s">
        <v>119</v>
      </c>
      <c r="C211" s="7" t="s">
        <v>120</v>
      </c>
      <c r="D211" s="7">
        <v>18.600000000000001</v>
      </c>
      <c r="E211" s="7">
        <v>7</v>
      </c>
      <c r="F211" s="7">
        <v>27.2</v>
      </c>
      <c r="G211" s="7">
        <v>247</v>
      </c>
    </row>
    <row r="212" spans="1:7" ht="30">
      <c r="A212" s="3">
        <v>13</v>
      </c>
      <c r="B212" s="16" t="s">
        <v>121</v>
      </c>
      <c r="C212" s="7" t="s">
        <v>106</v>
      </c>
      <c r="D212" s="7">
        <v>8.1999999999999993</v>
      </c>
      <c r="E212" s="7">
        <v>11.4</v>
      </c>
      <c r="F212" s="7">
        <v>8.6999999999999993</v>
      </c>
      <c r="G212" s="7">
        <v>170</v>
      </c>
    </row>
    <row r="213" spans="1:7" ht="30">
      <c r="A213" s="3">
        <v>14</v>
      </c>
      <c r="B213" s="16" t="s">
        <v>122</v>
      </c>
      <c r="C213" s="7" t="s">
        <v>123</v>
      </c>
      <c r="D213" s="7">
        <v>5.2</v>
      </c>
      <c r="E213" s="7">
        <v>13.3</v>
      </c>
      <c r="F213" s="7">
        <v>4.8</v>
      </c>
      <c r="G213" s="7">
        <v>160</v>
      </c>
    </row>
    <row r="214" spans="1:7" ht="30">
      <c r="A214" s="3">
        <v>15</v>
      </c>
      <c r="B214" s="16" t="s">
        <v>124</v>
      </c>
      <c r="C214" s="7" t="s">
        <v>125</v>
      </c>
      <c r="D214" s="7">
        <v>16.7</v>
      </c>
      <c r="E214" s="7">
        <v>19.3</v>
      </c>
      <c r="F214" s="7">
        <v>22</v>
      </c>
      <c r="G214" s="7">
        <v>329</v>
      </c>
    </row>
    <row r="215" spans="1:7" ht="45">
      <c r="A215" s="3">
        <v>16</v>
      </c>
      <c r="B215" s="16" t="s">
        <v>126</v>
      </c>
      <c r="C215" s="7" t="s">
        <v>125</v>
      </c>
      <c r="D215" s="7">
        <v>15.1</v>
      </c>
      <c r="E215" s="7">
        <v>15</v>
      </c>
      <c r="F215" s="7">
        <v>14.5</v>
      </c>
      <c r="G215" s="7">
        <v>255</v>
      </c>
    </row>
    <row r="216" spans="1:7" ht="30">
      <c r="A216" s="3">
        <v>17</v>
      </c>
      <c r="B216" s="16" t="s">
        <v>127</v>
      </c>
      <c r="C216" s="7" t="s">
        <v>125</v>
      </c>
      <c r="D216" s="7">
        <v>19.100000000000001</v>
      </c>
      <c r="E216" s="7">
        <v>20.399999999999999</v>
      </c>
      <c r="F216" s="7">
        <v>27.6</v>
      </c>
      <c r="G216" s="7">
        <v>371</v>
      </c>
    </row>
    <row r="217" spans="1:7" ht="30">
      <c r="A217" s="3">
        <v>18</v>
      </c>
      <c r="B217" s="16" t="s">
        <v>128</v>
      </c>
      <c r="C217" s="7" t="s">
        <v>129</v>
      </c>
      <c r="D217" s="7">
        <v>18.600000000000001</v>
      </c>
      <c r="E217" s="7">
        <v>15.4</v>
      </c>
      <c r="F217" s="7">
        <v>27.6</v>
      </c>
      <c r="G217" s="7">
        <v>324</v>
      </c>
    </row>
    <row r="218" spans="1:7">
      <c r="A218" s="3">
        <v>19</v>
      </c>
      <c r="B218" s="16" t="s">
        <v>130</v>
      </c>
      <c r="C218" s="7" t="s">
        <v>106</v>
      </c>
      <c r="D218" s="7">
        <v>10.5</v>
      </c>
      <c r="E218" s="7">
        <v>8.1999999999999993</v>
      </c>
      <c r="F218" s="7">
        <v>0.6</v>
      </c>
      <c r="G218" s="7">
        <v>118</v>
      </c>
    </row>
    <row r="219" spans="1:7" ht="30">
      <c r="A219" s="3">
        <v>20</v>
      </c>
      <c r="B219" s="16" t="s">
        <v>131</v>
      </c>
      <c r="C219" s="7" t="s">
        <v>111</v>
      </c>
      <c r="D219" s="7">
        <v>11.6</v>
      </c>
      <c r="E219" s="7">
        <v>8.8000000000000007</v>
      </c>
      <c r="F219" s="7">
        <v>3.2</v>
      </c>
      <c r="G219" s="7">
        <v>139</v>
      </c>
    </row>
    <row r="220" spans="1:7" ht="30">
      <c r="A220" s="3">
        <v>21</v>
      </c>
      <c r="B220" s="16" t="s">
        <v>132</v>
      </c>
      <c r="C220" s="7" t="s">
        <v>120</v>
      </c>
      <c r="D220" s="7">
        <v>12.9</v>
      </c>
      <c r="E220" s="7">
        <v>13.1</v>
      </c>
      <c r="F220" s="7">
        <v>15.9</v>
      </c>
      <c r="G220" s="7">
        <v>235</v>
      </c>
    </row>
    <row r="221" spans="1:7">
      <c r="A221" s="3">
        <v>22</v>
      </c>
      <c r="B221" s="16" t="s">
        <v>133</v>
      </c>
      <c r="C221" s="7" t="s">
        <v>120</v>
      </c>
      <c r="D221" s="7">
        <v>13.4</v>
      </c>
      <c r="E221" s="7">
        <v>11.3</v>
      </c>
      <c r="F221" s="7">
        <v>28.2</v>
      </c>
      <c r="G221" s="7">
        <v>270</v>
      </c>
    </row>
    <row r="222" spans="1:7" ht="30">
      <c r="A222" s="3">
        <v>23</v>
      </c>
      <c r="B222" s="16" t="s">
        <v>134</v>
      </c>
      <c r="C222" s="7" t="s">
        <v>106</v>
      </c>
      <c r="D222" s="7">
        <v>9.8000000000000007</v>
      </c>
      <c r="E222" s="7">
        <v>10.9</v>
      </c>
      <c r="F222" s="7">
        <v>8.9</v>
      </c>
      <c r="G222" s="7">
        <v>173</v>
      </c>
    </row>
    <row r="223" spans="1:7">
      <c r="A223" s="3">
        <v>24</v>
      </c>
      <c r="B223" s="16"/>
      <c r="C223" s="7"/>
      <c r="D223" s="7"/>
      <c r="E223" s="7"/>
      <c r="F223" s="7"/>
      <c r="G223" s="7"/>
    </row>
    <row r="224" spans="1:7">
      <c r="A224" s="3">
        <v>25</v>
      </c>
      <c r="B224" s="16"/>
      <c r="C224" s="7"/>
      <c r="D224" s="7"/>
      <c r="E224" s="7"/>
      <c r="F224" s="7"/>
      <c r="G224" s="7"/>
    </row>
    <row r="225" spans="1:7">
      <c r="A225" s="3">
        <v>26</v>
      </c>
      <c r="B225" s="16"/>
      <c r="C225" s="7"/>
      <c r="D225" s="7"/>
      <c r="E225" s="7"/>
      <c r="F225" s="7"/>
      <c r="G225" s="7"/>
    </row>
    <row r="226" spans="1:7">
      <c r="A226" s="3">
        <v>27</v>
      </c>
      <c r="B226" s="16"/>
      <c r="C226" s="7"/>
      <c r="D226" s="7"/>
      <c r="E226" s="7"/>
      <c r="F226" s="7"/>
      <c r="G226" s="7"/>
    </row>
    <row r="227" spans="1:7">
      <c r="A227" s="3">
        <v>28</v>
      </c>
      <c r="B227" s="4"/>
      <c r="C227" s="2"/>
      <c r="D227" s="2"/>
      <c r="E227" s="2"/>
      <c r="F227" s="2"/>
      <c r="G227" s="2"/>
    </row>
    <row r="228" spans="1:7">
      <c r="A228" s="3">
        <v>29</v>
      </c>
      <c r="B228" s="4"/>
      <c r="C228" s="2"/>
      <c r="D228" s="2"/>
      <c r="E228" s="2"/>
      <c r="F228" s="2"/>
      <c r="G228" s="2"/>
    </row>
    <row r="229" spans="1:7">
      <c r="A229" s="3">
        <v>30</v>
      </c>
      <c r="B229" s="4"/>
      <c r="C229" s="2"/>
      <c r="D229" s="2"/>
      <c r="E229" s="2"/>
      <c r="F229" s="2"/>
      <c r="G229" s="2"/>
    </row>
    <row r="231" spans="1:7">
      <c r="A231" s="77" t="s">
        <v>31</v>
      </c>
      <c r="B231" s="77" t="s">
        <v>1</v>
      </c>
      <c r="C231" s="73" t="s">
        <v>32</v>
      </c>
      <c r="D231" s="73" t="s">
        <v>33</v>
      </c>
      <c r="E231" s="73" t="s">
        <v>34</v>
      </c>
      <c r="F231" s="73" t="s">
        <v>35</v>
      </c>
      <c r="G231" s="78" t="s">
        <v>36</v>
      </c>
    </row>
    <row r="232" spans="1:7">
      <c r="A232" s="77"/>
      <c r="B232" s="77"/>
      <c r="C232" s="73"/>
      <c r="D232" s="73"/>
      <c r="E232" s="73"/>
      <c r="F232" s="73"/>
      <c r="G232" s="79"/>
    </row>
    <row r="233" spans="1:7">
      <c r="A233" s="74" t="s">
        <v>135</v>
      </c>
      <c r="B233" s="74"/>
      <c r="C233" s="74"/>
      <c r="D233" s="74"/>
      <c r="E233" s="74"/>
      <c r="F233" s="74"/>
      <c r="G233" s="74"/>
    </row>
    <row r="234" spans="1:7">
      <c r="A234" s="3">
        <v>1</v>
      </c>
      <c r="B234" s="4" t="s">
        <v>136</v>
      </c>
      <c r="C234" s="2">
        <v>50</v>
      </c>
      <c r="D234" s="2">
        <v>0.8</v>
      </c>
      <c r="E234" s="2">
        <v>2.6</v>
      </c>
      <c r="F234" s="2">
        <v>3</v>
      </c>
      <c r="G234" s="2">
        <v>38</v>
      </c>
    </row>
    <row r="235" spans="1:7" ht="30">
      <c r="A235" s="3">
        <v>2</v>
      </c>
      <c r="B235" s="4" t="s">
        <v>137</v>
      </c>
      <c r="C235" s="2">
        <v>50</v>
      </c>
      <c r="D235" s="2">
        <v>1</v>
      </c>
      <c r="E235" s="2">
        <v>3.1</v>
      </c>
      <c r="F235" s="2">
        <v>4.2</v>
      </c>
      <c r="G235" s="2">
        <v>50</v>
      </c>
    </row>
    <row r="236" spans="1:7">
      <c r="A236" s="3">
        <v>3</v>
      </c>
      <c r="B236" s="4" t="s">
        <v>206</v>
      </c>
      <c r="C236" s="2">
        <v>100</v>
      </c>
      <c r="D236" s="2">
        <v>7.7</v>
      </c>
      <c r="E236" s="2">
        <v>2.4</v>
      </c>
      <c r="F236" s="2">
        <v>53.4</v>
      </c>
      <c r="G236" s="2">
        <v>254</v>
      </c>
    </row>
    <row r="237" spans="1:7">
      <c r="A237" s="3">
        <v>4</v>
      </c>
      <c r="B237" s="4" t="s">
        <v>207</v>
      </c>
      <c r="C237" s="2">
        <v>100</v>
      </c>
      <c r="D237" s="2">
        <v>4.7</v>
      </c>
      <c r="E237" s="2">
        <v>0.7</v>
      </c>
      <c r="F237" s="2">
        <v>49.8</v>
      </c>
      <c r="G237" s="2">
        <v>214</v>
      </c>
    </row>
    <row r="238" spans="1:7">
      <c r="A238" s="25"/>
      <c r="B238" s="4" t="s">
        <v>229</v>
      </c>
      <c r="C238" s="15">
        <v>10</v>
      </c>
      <c r="D238" s="15">
        <v>1.24</v>
      </c>
      <c r="E238" s="15">
        <v>0.31</v>
      </c>
      <c r="F238" s="15">
        <v>10.32</v>
      </c>
      <c r="G238" s="15">
        <v>47</v>
      </c>
    </row>
    <row r="239" spans="1:7">
      <c r="A239" s="3">
        <v>5</v>
      </c>
      <c r="B239" s="4" t="s">
        <v>208</v>
      </c>
      <c r="C239" s="2">
        <v>100</v>
      </c>
      <c r="D239" s="2">
        <v>7.6</v>
      </c>
      <c r="E239" s="2">
        <v>4.5</v>
      </c>
      <c r="F239" s="2">
        <v>60</v>
      </c>
      <c r="G239" s="2">
        <v>297</v>
      </c>
    </row>
    <row r="240" spans="1:7">
      <c r="A240" s="3">
        <v>6</v>
      </c>
      <c r="B240" s="4" t="s">
        <v>209</v>
      </c>
      <c r="C240" s="2">
        <v>100</v>
      </c>
      <c r="D240" s="2">
        <v>11</v>
      </c>
      <c r="E240" s="2">
        <v>1.3</v>
      </c>
      <c r="F240" s="2">
        <v>73</v>
      </c>
      <c r="G240" s="2">
        <v>330</v>
      </c>
    </row>
    <row r="241" spans="1:7">
      <c r="A241" s="3">
        <v>7</v>
      </c>
      <c r="B241" s="4" t="s">
        <v>210</v>
      </c>
      <c r="C241" s="2">
        <v>100</v>
      </c>
      <c r="D241" s="2">
        <v>3</v>
      </c>
      <c r="E241" s="2">
        <v>30</v>
      </c>
      <c r="F241" s="2">
        <v>64</v>
      </c>
      <c r="G241" s="2">
        <v>538</v>
      </c>
    </row>
    <row r="242" spans="1:7">
      <c r="A242" s="3">
        <v>8</v>
      </c>
      <c r="B242" s="4" t="s">
        <v>211</v>
      </c>
      <c r="C242" s="2">
        <v>100</v>
      </c>
      <c r="D242" s="2">
        <v>3</v>
      </c>
      <c r="E242" s="2">
        <v>5</v>
      </c>
      <c r="F242" s="2">
        <v>80</v>
      </c>
      <c r="G242" s="2">
        <v>377</v>
      </c>
    </row>
    <row r="243" spans="1:7">
      <c r="A243" s="3">
        <v>9</v>
      </c>
      <c r="B243" s="4" t="s">
        <v>212</v>
      </c>
      <c r="C243" s="2">
        <v>100</v>
      </c>
      <c r="D243" s="2">
        <v>5</v>
      </c>
      <c r="E243" s="2">
        <v>3</v>
      </c>
      <c r="F243" s="2">
        <v>76</v>
      </c>
      <c r="G243" s="2">
        <v>351</v>
      </c>
    </row>
    <row r="244" spans="1:7" ht="30">
      <c r="A244" s="3">
        <v>10</v>
      </c>
      <c r="B244" s="4" t="s">
        <v>213</v>
      </c>
      <c r="C244" s="2">
        <v>100</v>
      </c>
      <c r="D244" s="2">
        <v>11</v>
      </c>
      <c r="E244" s="2">
        <v>0.1</v>
      </c>
      <c r="F244" s="2">
        <v>3.5</v>
      </c>
      <c r="G244" s="2">
        <v>20</v>
      </c>
    </row>
    <row r="245" spans="1:7">
      <c r="A245" s="3">
        <v>11</v>
      </c>
      <c r="B245" s="4" t="s">
        <v>214</v>
      </c>
      <c r="C245" s="2">
        <v>100</v>
      </c>
      <c r="D245" s="2">
        <v>2.8</v>
      </c>
      <c r="E245" s="2">
        <v>0</v>
      </c>
      <c r="F245" s="2">
        <v>1.3</v>
      </c>
      <c r="G245" s="2">
        <v>16.100000000000001</v>
      </c>
    </row>
    <row r="246" spans="1:7">
      <c r="A246" s="3">
        <v>12</v>
      </c>
      <c r="B246" s="4" t="s">
        <v>215</v>
      </c>
      <c r="C246" s="2">
        <v>100</v>
      </c>
      <c r="D246" s="45">
        <v>0.91</v>
      </c>
      <c r="E246" s="42">
        <v>0.14000000000000001</v>
      </c>
      <c r="F246" s="2">
        <v>4.28</v>
      </c>
      <c r="G246" s="2">
        <v>19</v>
      </c>
    </row>
    <row r="247" spans="1:7">
      <c r="A247" s="3">
        <v>13</v>
      </c>
      <c r="B247" s="4" t="s">
        <v>241</v>
      </c>
      <c r="C247" s="2">
        <v>100</v>
      </c>
      <c r="D247" s="45">
        <v>7.5</v>
      </c>
      <c r="E247" s="42">
        <v>11.8</v>
      </c>
      <c r="F247" s="2">
        <v>74.900000000000006</v>
      </c>
      <c r="G247" s="2">
        <v>417</v>
      </c>
    </row>
    <row r="248" spans="1:7">
      <c r="A248" s="3">
        <v>14</v>
      </c>
      <c r="B248" s="4" t="s">
        <v>206</v>
      </c>
      <c r="C248" s="42">
        <v>30</v>
      </c>
      <c r="D248" s="45">
        <v>2.2999999999999998</v>
      </c>
      <c r="E248" s="42">
        <v>0.7</v>
      </c>
      <c r="F248" s="2">
        <v>16</v>
      </c>
      <c r="G248" s="42">
        <v>76</v>
      </c>
    </row>
    <row r="249" spans="1:7">
      <c r="A249" s="3">
        <v>15</v>
      </c>
      <c r="B249" s="4"/>
      <c r="C249" s="42"/>
      <c r="D249" s="45"/>
      <c r="E249" s="42"/>
      <c r="F249" s="2"/>
      <c r="G249" s="42"/>
    </row>
    <row r="250" spans="1:7">
      <c r="A250" s="3">
        <v>16</v>
      </c>
      <c r="B250" s="4"/>
      <c r="C250" s="42"/>
      <c r="D250" s="45"/>
      <c r="E250" s="42"/>
      <c r="F250" s="2"/>
      <c r="G250" s="42"/>
    </row>
    <row r="251" spans="1:7">
      <c r="A251" s="3">
        <v>17</v>
      </c>
      <c r="B251" s="4"/>
      <c r="C251" s="42"/>
      <c r="D251" s="45"/>
      <c r="E251" s="42"/>
      <c r="F251" s="2"/>
      <c r="G251" s="42"/>
    </row>
    <row r="252" spans="1:7">
      <c r="A252" s="3">
        <v>18</v>
      </c>
      <c r="B252" s="4"/>
      <c r="C252" s="42"/>
      <c r="D252" s="45"/>
      <c r="E252" s="42"/>
      <c r="F252" s="2"/>
      <c r="G252" s="42"/>
    </row>
    <row r="253" spans="1:7">
      <c r="A253" s="3">
        <v>19</v>
      </c>
      <c r="B253" s="4"/>
      <c r="C253" s="42"/>
      <c r="D253" s="45"/>
      <c r="E253" s="42"/>
      <c r="F253" s="2"/>
      <c r="G253" s="42"/>
    </row>
    <row r="254" spans="1:7">
      <c r="A254" s="3">
        <v>20</v>
      </c>
      <c r="B254" s="4"/>
      <c r="C254" s="42"/>
      <c r="D254" s="45"/>
      <c r="E254" s="42"/>
      <c r="F254" s="2"/>
      <c r="G254" s="42"/>
    </row>
    <row r="255" spans="1:7">
      <c r="A255" s="3">
        <v>21</v>
      </c>
      <c r="B255" s="4"/>
      <c r="C255" s="42"/>
      <c r="D255" s="45"/>
      <c r="E255" s="42"/>
      <c r="F255" s="2"/>
      <c r="G255" s="42"/>
    </row>
    <row r="256" spans="1:7">
      <c r="A256" s="3">
        <v>22</v>
      </c>
      <c r="B256" s="4"/>
      <c r="C256" s="42"/>
      <c r="D256" s="45"/>
      <c r="E256" s="42"/>
      <c r="F256" s="2"/>
      <c r="G256" s="42"/>
    </row>
    <row r="257" spans="1:7">
      <c r="A257" s="3">
        <v>23</v>
      </c>
      <c r="B257" s="4"/>
      <c r="C257" s="42"/>
      <c r="D257" s="45"/>
      <c r="E257" s="42"/>
      <c r="F257" s="2"/>
      <c r="G257" s="42"/>
    </row>
    <row r="258" spans="1:7">
      <c r="A258" s="3">
        <v>24</v>
      </c>
      <c r="B258" s="4"/>
      <c r="C258" s="42"/>
      <c r="D258" s="45"/>
      <c r="E258" s="42"/>
      <c r="F258" s="2"/>
      <c r="G258" s="42"/>
    </row>
    <row r="259" spans="1:7">
      <c r="A259" s="3">
        <v>25</v>
      </c>
      <c r="B259" s="4"/>
      <c r="C259" s="42"/>
      <c r="D259" s="45"/>
      <c r="E259" s="42"/>
      <c r="F259" s="2"/>
      <c r="G259" s="42"/>
    </row>
    <row r="280" spans="1:7">
      <c r="A280" s="77" t="s">
        <v>31</v>
      </c>
      <c r="B280" s="77" t="s">
        <v>1</v>
      </c>
      <c r="C280" s="73" t="s">
        <v>32</v>
      </c>
      <c r="D280" s="73" t="s">
        <v>33</v>
      </c>
      <c r="E280" s="73" t="s">
        <v>34</v>
      </c>
      <c r="F280" s="73" t="s">
        <v>35</v>
      </c>
      <c r="G280" s="78" t="s">
        <v>36</v>
      </c>
    </row>
    <row r="281" spans="1:7">
      <c r="A281" s="77"/>
      <c r="B281" s="77"/>
      <c r="C281" s="73"/>
      <c r="D281" s="73"/>
      <c r="E281" s="73"/>
      <c r="F281" s="73"/>
      <c r="G281" s="79"/>
    </row>
    <row r="282" spans="1:7">
      <c r="A282" s="74" t="s">
        <v>138</v>
      </c>
      <c r="B282" s="74"/>
      <c r="C282" s="74"/>
      <c r="D282" s="74"/>
      <c r="E282" s="74"/>
      <c r="F282" s="74"/>
      <c r="G282" s="74"/>
    </row>
    <row r="283" spans="1:7">
      <c r="A283" s="3">
        <v>1</v>
      </c>
      <c r="B283" s="4" t="s">
        <v>139</v>
      </c>
      <c r="C283" s="2">
        <v>100</v>
      </c>
      <c r="D283" s="2">
        <v>0.4</v>
      </c>
      <c r="E283" s="2">
        <v>0</v>
      </c>
      <c r="F283" s="2">
        <v>9.8000000000000007</v>
      </c>
      <c r="G283" s="2">
        <v>43</v>
      </c>
    </row>
    <row r="284" spans="1:7">
      <c r="A284" s="3">
        <v>2</v>
      </c>
      <c r="B284" s="4" t="s">
        <v>140</v>
      </c>
      <c r="C284" s="2">
        <v>100</v>
      </c>
      <c r="D284" s="2">
        <v>0.4</v>
      </c>
      <c r="E284" s="2">
        <v>0</v>
      </c>
      <c r="F284" s="2">
        <v>9.5</v>
      </c>
      <c r="G284" s="2">
        <v>41</v>
      </c>
    </row>
    <row r="285" spans="1:7">
      <c r="A285" s="3">
        <v>3</v>
      </c>
      <c r="B285" s="4" t="s">
        <v>141</v>
      </c>
      <c r="C285" s="2">
        <v>100</v>
      </c>
      <c r="D285" s="2">
        <v>0.9</v>
      </c>
      <c r="E285" s="2">
        <v>0</v>
      </c>
      <c r="F285" s="2">
        <v>9.5</v>
      </c>
      <c r="G285" s="2">
        <v>44</v>
      </c>
    </row>
    <row r="286" spans="1:7">
      <c r="A286" s="3">
        <v>4</v>
      </c>
      <c r="B286" s="4" t="s">
        <v>142</v>
      </c>
      <c r="C286" s="2">
        <v>100</v>
      </c>
      <c r="D286" s="2">
        <v>0.9</v>
      </c>
      <c r="E286" s="2">
        <v>0</v>
      </c>
      <c r="F286" s="2">
        <v>9</v>
      </c>
      <c r="G286" s="2">
        <v>44</v>
      </c>
    </row>
    <row r="287" spans="1:7">
      <c r="A287" s="3">
        <v>5</v>
      </c>
      <c r="B287" s="4" t="s">
        <v>143</v>
      </c>
      <c r="C287" s="2">
        <v>100</v>
      </c>
      <c r="D287" s="2">
        <v>1.5</v>
      </c>
      <c r="E287" s="2">
        <v>0</v>
      </c>
      <c r="F287" s="2">
        <v>21</v>
      </c>
      <c r="G287" s="2">
        <v>91</v>
      </c>
    </row>
    <row r="288" spans="1:7">
      <c r="A288" s="3">
        <v>6</v>
      </c>
      <c r="B288" s="4" t="s">
        <v>144</v>
      </c>
      <c r="C288" s="2">
        <v>100</v>
      </c>
      <c r="D288" s="2">
        <v>0.6</v>
      </c>
      <c r="E288" s="2">
        <v>0</v>
      </c>
      <c r="F288" s="2">
        <v>16</v>
      </c>
      <c r="G288" s="2">
        <v>69</v>
      </c>
    </row>
    <row r="289" spans="1:7">
      <c r="A289" s="3">
        <v>7</v>
      </c>
      <c r="B289" s="4" t="s">
        <v>145</v>
      </c>
      <c r="C289" s="2">
        <v>250</v>
      </c>
      <c r="D289" s="2">
        <v>1.8</v>
      </c>
      <c r="E289" s="2">
        <v>0</v>
      </c>
      <c r="F289" s="2">
        <v>21.8</v>
      </c>
      <c r="G289" s="2">
        <v>95</v>
      </c>
    </row>
    <row r="290" spans="1:7">
      <c r="A290" s="3">
        <v>8</v>
      </c>
      <c r="B290" s="4" t="s">
        <v>145</v>
      </c>
      <c r="C290" s="2">
        <v>125</v>
      </c>
      <c r="D290" s="2">
        <v>0.9</v>
      </c>
      <c r="E290" s="2">
        <v>0</v>
      </c>
      <c r="F290" s="2">
        <v>10.9</v>
      </c>
      <c r="G290" s="2">
        <v>47</v>
      </c>
    </row>
    <row r="291" spans="1:7">
      <c r="A291" s="3">
        <v>9</v>
      </c>
      <c r="B291" s="4" t="s">
        <v>146</v>
      </c>
      <c r="C291" s="2">
        <v>200</v>
      </c>
      <c r="D291" s="2">
        <v>1.2</v>
      </c>
      <c r="E291" s="2">
        <v>0</v>
      </c>
      <c r="F291" s="2">
        <v>18.2</v>
      </c>
      <c r="G291" s="2">
        <v>78</v>
      </c>
    </row>
    <row r="292" spans="1:7">
      <c r="A292" s="3">
        <v>10</v>
      </c>
      <c r="B292" s="4" t="s">
        <v>146</v>
      </c>
      <c r="C292" s="2">
        <v>100</v>
      </c>
      <c r="D292" s="2">
        <v>0.6</v>
      </c>
      <c r="E292" s="2">
        <v>0</v>
      </c>
      <c r="F292" s="2">
        <v>9.1</v>
      </c>
      <c r="G292" s="2">
        <v>39</v>
      </c>
    </row>
    <row r="293" spans="1:7">
      <c r="A293" s="3">
        <v>11</v>
      </c>
      <c r="B293" s="4" t="s">
        <v>147</v>
      </c>
      <c r="C293" s="2">
        <v>100</v>
      </c>
      <c r="D293" s="2">
        <v>0.9</v>
      </c>
      <c r="E293" s="2">
        <v>0</v>
      </c>
      <c r="F293" s="2">
        <v>8.1</v>
      </c>
      <c r="G293" s="2">
        <v>40</v>
      </c>
    </row>
    <row r="294" spans="1:7">
      <c r="A294" s="3">
        <v>12</v>
      </c>
      <c r="B294" s="4" t="s">
        <v>148</v>
      </c>
      <c r="C294" s="2">
        <v>100</v>
      </c>
      <c r="D294" s="2">
        <v>0.8</v>
      </c>
      <c r="E294" s="2">
        <v>0</v>
      </c>
      <c r="F294" s="2">
        <v>8.1</v>
      </c>
      <c r="G294" s="2">
        <v>39</v>
      </c>
    </row>
    <row r="295" spans="1:7">
      <c r="A295" s="3">
        <v>13</v>
      </c>
      <c r="B295" s="4" t="s">
        <v>155</v>
      </c>
      <c r="C295" s="2">
        <v>150</v>
      </c>
      <c r="D295" s="2">
        <v>0.6</v>
      </c>
      <c r="E295" s="2">
        <v>0</v>
      </c>
      <c r="F295" s="2">
        <v>53.5</v>
      </c>
      <c r="G295" s="2">
        <v>219</v>
      </c>
    </row>
    <row r="296" spans="1:7">
      <c r="A296" s="3">
        <v>14</v>
      </c>
      <c r="B296" s="4" t="s">
        <v>155</v>
      </c>
      <c r="C296" s="2">
        <v>75</v>
      </c>
      <c r="D296" s="2">
        <v>3</v>
      </c>
      <c r="E296" s="2">
        <v>0</v>
      </c>
      <c r="F296" s="2">
        <v>26.7</v>
      </c>
      <c r="G296" s="2">
        <v>109</v>
      </c>
    </row>
    <row r="297" spans="1:7">
      <c r="A297" s="3">
        <v>15</v>
      </c>
      <c r="B297" s="4"/>
      <c r="C297" s="2"/>
      <c r="D297" s="2"/>
      <c r="E297" s="2"/>
      <c r="F297" s="2"/>
      <c r="G297" s="2"/>
    </row>
    <row r="298" spans="1:7">
      <c r="A298" s="3">
        <v>16</v>
      </c>
      <c r="B298" s="4"/>
      <c r="C298" s="2"/>
      <c r="D298" s="2"/>
      <c r="E298" s="2"/>
      <c r="F298" s="2"/>
      <c r="G298" s="2"/>
    </row>
    <row r="299" spans="1:7">
      <c r="A299" s="3">
        <v>17</v>
      </c>
      <c r="B299" s="4"/>
      <c r="C299" s="2"/>
      <c r="D299" s="2"/>
      <c r="E299" s="2"/>
      <c r="F299" s="2"/>
      <c r="G299" s="2"/>
    </row>
    <row r="300" spans="1:7">
      <c r="A300" s="3">
        <v>18</v>
      </c>
      <c r="B300" s="4"/>
      <c r="C300" s="2"/>
      <c r="D300" s="2"/>
      <c r="E300" s="2"/>
      <c r="F300" s="2"/>
      <c r="G300" s="2"/>
    </row>
    <row r="301" spans="1:7">
      <c r="A301" s="3">
        <v>19</v>
      </c>
      <c r="B301" s="4"/>
      <c r="C301" s="2"/>
      <c r="D301" s="2"/>
      <c r="E301" s="2"/>
      <c r="F301" s="2"/>
      <c r="G301" s="2"/>
    </row>
    <row r="302" spans="1:7">
      <c r="A302" s="3">
        <v>20</v>
      </c>
      <c r="B302" s="4"/>
      <c r="C302" s="2"/>
      <c r="D302" s="2"/>
      <c r="E302" s="2"/>
      <c r="F302" s="2"/>
      <c r="G302" s="2"/>
    </row>
    <row r="330" spans="1:7">
      <c r="A330" s="77" t="s">
        <v>31</v>
      </c>
      <c r="B330" s="77" t="s">
        <v>1</v>
      </c>
      <c r="C330" s="73" t="s">
        <v>32</v>
      </c>
      <c r="D330" s="73" t="s">
        <v>33</v>
      </c>
      <c r="E330" s="73" t="s">
        <v>34</v>
      </c>
      <c r="F330" s="73" t="s">
        <v>35</v>
      </c>
      <c r="G330" s="78" t="s">
        <v>36</v>
      </c>
    </row>
    <row r="331" spans="1:7">
      <c r="A331" s="77"/>
      <c r="B331" s="77"/>
      <c r="C331" s="73"/>
      <c r="D331" s="73"/>
      <c r="E331" s="73"/>
      <c r="F331" s="73"/>
      <c r="G331" s="79"/>
    </row>
    <row r="332" spans="1:7">
      <c r="A332" s="74" t="s">
        <v>149</v>
      </c>
      <c r="B332" s="74"/>
      <c r="C332" s="74"/>
      <c r="D332" s="74"/>
      <c r="E332" s="74"/>
      <c r="F332" s="74"/>
      <c r="G332" s="74"/>
    </row>
    <row r="333" spans="1:7">
      <c r="A333" s="3">
        <v>1</v>
      </c>
      <c r="B333" s="4" t="s">
        <v>150</v>
      </c>
      <c r="C333" s="2">
        <v>200</v>
      </c>
      <c r="D333" s="2">
        <v>0.2</v>
      </c>
      <c r="E333" s="2">
        <v>0</v>
      </c>
      <c r="F333" s="2">
        <v>27.9</v>
      </c>
      <c r="G333" s="2">
        <v>113</v>
      </c>
    </row>
    <row r="334" spans="1:7">
      <c r="A334" s="3">
        <v>2</v>
      </c>
      <c r="B334" s="4" t="s">
        <v>150</v>
      </c>
      <c r="C334" s="2">
        <v>150</v>
      </c>
      <c r="D334" s="2">
        <v>0.1</v>
      </c>
      <c r="E334" s="2">
        <v>0</v>
      </c>
      <c r="F334" s="2">
        <v>20</v>
      </c>
      <c r="G334" s="2">
        <v>85</v>
      </c>
    </row>
    <row r="335" spans="1:7">
      <c r="A335" s="3">
        <v>3</v>
      </c>
      <c r="B335" s="4" t="s">
        <v>151</v>
      </c>
      <c r="C335" s="2">
        <v>200</v>
      </c>
      <c r="D335" s="2">
        <v>0.3</v>
      </c>
      <c r="E335" s="2">
        <v>0</v>
      </c>
      <c r="F335" s="2">
        <v>28.1</v>
      </c>
      <c r="G335" s="2">
        <v>116</v>
      </c>
    </row>
    <row r="336" spans="1:7">
      <c r="A336" s="3">
        <v>4</v>
      </c>
      <c r="B336" s="4" t="s">
        <v>151</v>
      </c>
      <c r="C336" s="2">
        <v>150</v>
      </c>
      <c r="D336" s="2">
        <v>0.2</v>
      </c>
      <c r="E336" s="2">
        <v>0</v>
      </c>
      <c r="F336" s="2">
        <v>21.1</v>
      </c>
      <c r="G336" s="2">
        <v>87</v>
      </c>
    </row>
    <row r="337" spans="1:7" ht="30">
      <c r="A337" s="3">
        <v>5</v>
      </c>
      <c r="B337" s="4" t="s">
        <v>152</v>
      </c>
      <c r="C337" s="2">
        <v>200</v>
      </c>
      <c r="D337" s="2">
        <v>0.6</v>
      </c>
      <c r="E337" s="2">
        <v>0</v>
      </c>
      <c r="F337" s="2">
        <v>31.5</v>
      </c>
      <c r="G337" s="2">
        <v>129</v>
      </c>
    </row>
    <row r="338" spans="1:7" ht="30">
      <c r="A338" s="3">
        <v>6</v>
      </c>
      <c r="B338" s="4" t="s">
        <v>152</v>
      </c>
      <c r="C338" s="2">
        <v>150</v>
      </c>
      <c r="D338" s="2">
        <v>0.4</v>
      </c>
      <c r="E338" s="2">
        <v>0</v>
      </c>
      <c r="F338" s="2">
        <v>23.6</v>
      </c>
      <c r="G338" s="2">
        <v>97</v>
      </c>
    </row>
    <row r="339" spans="1:7">
      <c r="A339" s="3">
        <v>7</v>
      </c>
      <c r="B339" s="4" t="s">
        <v>153</v>
      </c>
      <c r="C339" s="2">
        <v>200</v>
      </c>
      <c r="D339" s="2">
        <v>0.2</v>
      </c>
      <c r="E339" s="2">
        <v>0</v>
      </c>
      <c r="F339" s="2">
        <v>29.6</v>
      </c>
      <c r="G339" s="2">
        <v>121</v>
      </c>
    </row>
    <row r="340" spans="1:7">
      <c r="A340" s="3">
        <v>8</v>
      </c>
      <c r="B340" s="4" t="s">
        <v>153</v>
      </c>
      <c r="C340" s="2">
        <v>150</v>
      </c>
      <c r="D340" s="2">
        <v>0.1</v>
      </c>
      <c r="E340" s="2">
        <v>0</v>
      </c>
      <c r="F340" s="2">
        <v>22.2</v>
      </c>
      <c r="G340" s="2">
        <v>91</v>
      </c>
    </row>
    <row r="341" spans="1:7">
      <c r="A341" s="3">
        <v>9</v>
      </c>
      <c r="B341" s="4" t="s">
        <v>154</v>
      </c>
      <c r="C341" s="2">
        <v>200</v>
      </c>
      <c r="D341" s="2">
        <v>0.1</v>
      </c>
      <c r="E341" s="2">
        <v>0</v>
      </c>
      <c r="F341" s="2">
        <v>29.3</v>
      </c>
      <c r="G341" s="2">
        <v>118</v>
      </c>
    </row>
    <row r="342" spans="1:7">
      <c r="A342" s="3">
        <v>10</v>
      </c>
      <c r="B342" s="4" t="s">
        <v>154</v>
      </c>
      <c r="C342" s="2">
        <v>150</v>
      </c>
      <c r="D342" s="2">
        <v>0.1</v>
      </c>
      <c r="E342" s="2">
        <v>0</v>
      </c>
      <c r="F342" s="2">
        <v>22</v>
      </c>
      <c r="G342" s="2">
        <v>89</v>
      </c>
    </row>
    <row r="343" spans="1:7">
      <c r="A343" s="3">
        <v>11</v>
      </c>
      <c r="B343" s="4" t="s">
        <v>156</v>
      </c>
      <c r="C343" s="2">
        <v>200</v>
      </c>
      <c r="D343" s="2">
        <v>0.1</v>
      </c>
      <c r="E343" s="2">
        <v>0</v>
      </c>
      <c r="F343" s="2">
        <v>15</v>
      </c>
      <c r="G343" s="2">
        <v>60</v>
      </c>
    </row>
    <row r="344" spans="1:7">
      <c r="A344" s="3">
        <v>12</v>
      </c>
      <c r="B344" s="4" t="s">
        <v>156</v>
      </c>
      <c r="C344" s="2">
        <v>150</v>
      </c>
      <c r="D344" s="2">
        <v>0.1</v>
      </c>
      <c r="E344" s="2">
        <v>0</v>
      </c>
      <c r="F344" s="2">
        <v>11.3</v>
      </c>
      <c r="G344" s="2">
        <v>45</v>
      </c>
    </row>
    <row r="345" spans="1:7">
      <c r="A345" s="3">
        <v>13</v>
      </c>
      <c r="B345" s="4" t="s">
        <v>157</v>
      </c>
      <c r="C345" s="2" t="s">
        <v>158</v>
      </c>
      <c r="D345" s="2">
        <v>0.2</v>
      </c>
      <c r="E345" s="2">
        <v>0</v>
      </c>
      <c r="F345" s="2">
        <v>15.2</v>
      </c>
      <c r="G345" s="2">
        <v>63</v>
      </c>
    </row>
    <row r="346" spans="1:7">
      <c r="A346" s="3">
        <v>14</v>
      </c>
      <c r="B346" s="4" t="s">
        <v>157</v>
      </c>
      <c r="C346" s="2" t="s">
        <v>159</v>
      </c>
      <c r="D346" s="2">
        <v>0.1</v>
      </c>
      <c r="E346" s="2">
        <v>0</v>
      </c>
      <c r="F346" s="2">
        <v>10.199999999999999</v>
      </c>
      <c r="G346" s="2">
        <v>42</v>
      </c>
    </row>
    <row r="347" spans="1:7">
      <c r="A347" s="3">
        <v>15</v>
      </c>
      <c r="B347" s="16" t="s">
        <v>160</v>
      </c>
      <c r="C347" s="7">
        <v>200</v>
      </c>
      <c r="D347" s="7">
        <v>1.5</v>
      </c>
      <c r="E347" s="7">
        <v>1.6</v>
      </c>
      <c r="F347" s="7">
        <v>17.3</v>
      </c>
      <c r="G347" s="7">
        <v>90</v>
      </c>
    </row>
    <row r="348" spans="1:7">
      <c r="A348" s="3">
        <v>16</v>
      </c>
      <c r="B348" s="16" t="s">
        <v>160</v>
      </c>
      <c r="C348" s="7">
        <v>150</v>
      </c>
      <c r="D348" s="7">
        <v>1.1000000000000001</v>
      </c>
      <c r="E348" s="7">
        <v>1.2</v>
      </c>
      <c r="F348" s="7">
        <v>13</v>
      </c>
      <c r="G348" s="7">
        <v>67</v>
      </c>
    </row>
    <row r="349" spans="1:7" ht="30">
      <c r="A349" s="3">
        <v>17</v>
      </c>
      <c r="B349" s="16" t="s">
        <v>161</v>
      </c>
      <c r="C349" s="7">
        <v>200</v>
      </c>
      <c r="D349" s="7">
        <v>3.3</v>
      </c>
      <c r="E349" s="7">
        <v>3.3</v>
      </c>
      <c r="F349" s="7">
        <v>24.8</v>
      </c>
      <c r="G349" s="7">
        <v>142</v>
      </c>
    </row>
    <row r="350" spans="1:7" ht="30">
      <c r="A350" s="3">
        <v>18</v>
      </c>
      <c r="B350" s="16" t="s">
        <v>161</v>
      </c>
      <c r="C350" s="7">
        <v>150</v>
      </c>
      <c r="D350" s="7">
        <v>2.4</v>
      </c>
      <c r="E350" s="7">
        <v>2.5</v>
      </c>
      <c r="F350" s="7">
        <v>18.600000000000001</v>
      </c>
      <c r="G350" s="7">
        <v>107</v>
      </c>
    </row>
    <row r="351" spans="1:7" ht="30">
      <c r="A351" s="3">
        <v>19</v>
      </c>
      <c r="B351" s="16" t="s">
        <v>162</v>
      </c>
      <c r="C351" s="7">
        <v>200</v>
      </c>
      <c r="D351" s="7">
        <v>3.7</v>
      </c>
      <c r="E351" s="7">
        <v>3.9</v>
      </c>
      <c r="F351" s="7">
        <v>25.4</v>
      </c>
      <c r="G351" s="7">
        <v>153</v>
      </c>
    </row>
    <row r="352" spans="1:7" ht="30">
      <c r="A352" s="3">
        <v>20</v>
      </c>
      <c r="B352" s="16" t="s">
        <v>162</v>
      </c>
      <c r="C352" s="7">
        <v>150</v>
      </c>
      <c r="D352" s="7">
        <v>2.8</v>
      </c>
      <c r="E352" s="7">
        <v>3</v>
      </c>
      <c r="F352" s="7">
        <v>19</v>
      </c>
      <c r="G352" s="7">
        <v>115</v>
      </c>
    </row>
    <row r="353" spans="1:7">
      <c r="A353" s="3">
        <v>21</v>
      </c>
      <c r="B353" s="16" t="s">
        <v>163</v>
      </c>
      <c r="C353" s="7">
        <v>200</v>
      </c>
      <c r="D353" s="7">
        <v>5.9</v>
      </c>
      <c r="E353" s="7">
        <v>6.7</v>
      </c>
      <c r="F353" s="7">
        <v>9.9</v>
      </c>
      <c r="G353" s="7">
        <v>125</v>
      </c>
    </row>
    <row r="354" spans="1:7">
      <c r="A354" s="3">
        <v>22</v>
      </c>
      <c r="B354" s="16" t="s">
        <v>163</v>
      </c>
      <c r="C354" s="7">
        <v>150</v>
      </c>
      <c r="D354" s="7">
        <v>4.4000000000000004</v>
      </c>
      <c r="E354" s="7">
        <v>5.0999999999999996</v>
      </c>
      <c r="F354" s="7">
        <v>7.4</v>
      </c>
      <c r="G354" s="7">
        <v>94</v>
      </c>
    </row>
    <row r="355" spans="1:7">
      <c r="A355" s="3">
        <v>23</v>
      </c>
      <c r="B355" s="16" t="s">
        <v>164</v>
      </c>
      <c r="C355" s="7">
        <v>200</v>
      </c>
      <c r="D355" s="7">
        <v>5.6</v>
      </c>
      <c r="E355" s="7">
        <v>6.4</v>
      </c>
      <c r="F355" s="7">
        <v>8.1999999999999993</v>
      </c>
      <c r="G355" s="7">
        <v>118</v>
      </c>
    </row>
    <row r="356" spans="1:7">
      <c r="A356" s="3">
        <v>24</v>
      </c>
      <c r="B356" s="16" t="s">
        <v>164</v>
      </c>
      <c r="C356" s="7">
        <v>150</v>
      </c>
      <c r="D356" s="7">
        <v>4.2</v>
      </c>
      <c r="E356" s="7">
        <v>4.8</v>
      </c>
      <c r="F356" s="7">
        <v>6.2</v>
      </c>
      <c r="G356" s="7">
        <v>89</v>
      </c>
    </row>
    <row r="357" spans="1:7">
      <c r="A357" s="3">
        <v>25</v>
      </c>
      <c r="B357" s="4" t="s">
        <v>165</v>
      </c>
      <c r="C357" s="2">
        <v>200</v>
      </c>
      <c r="D357" s="2">
        <v>6</v>
      </c>
      <c r="E357" s="2">
        <v>12</v>
      </c>
      <c r="F357" s="2">
        <v>8.1999999999999993</v>
      </c>
      <c r="G357" s="2">
        <v>170</v>
      </c>
    </row>
    <row r="358" spans="1:7">
      <c r="A358" s="3">
        <v>26</v>
      </c>
      <c r="B358" s="4" t="s">
        <v>165</v>
      </c>
      <c r="C358" s="2">
        <v>150</v>
      </c>
      <c r="D358" s="2">
        <v>4.5</v>
      </c>
      <c r="E358" s="2">
        <v>9</v>
      </c>
      <c r="F358" s="2">
        <v>6.2</v>
      </c>
      <c r="G358" s="2">
        <v>128</v>
      </c>
    </row>
    <row r="359" spans="1:7">
      <c r="A359" s="3">
        <v>27</v>
      </c>
      <c r="B359" s="4" t="s">
        <v>166</v>
      </c>
      <c r="C359" s="2">
        <v>200</v>
      </c>
      <c r="D359" s="2">
        <v>2</v>
      </c>
      <c r="E359" s="2">
        <v>0</v>
      </c>
      <c r="F359" s="2">
        <v>6.6</v>
      </c>
      <c r="G359" s="2">
        <v>34</v>
      </c>
    </row>
    <row r="360" spans="1:7">
      <c r="A360" s="3">
        <v>28</v>
      </c>
      <c r="B360" s="4" t="s">
        <v>166</v>
      </c>
      <c r="C360" s="2">
        <v>150</v>
      </c>
      <c r="D360" s="2">
        <v>1.5</v>
      </c>
      <c r="E360" s="2">
        <v>0</v>
      </c>
      <c r="F360" s="2">
        <v>5</v>
      </c>
      <c r="G360" s="2">
        <v>26</v>
      </c>
    </row>
    <row r="361" spans="1:7">
      <c r="A361" s="3">
        <v>29</v>
      </c>
      <c r="B361" s="4" t="s">
        <v>167</v>
      </c>
      <c r="C361" s="2">
        <v>200</v>
      </c>
      <c r="D361" s="2">
        <v>1</v>
      </c>
      <c r="E361" s="2">
        <v>0</v>
      </c>
      <c r="F361" s="2">
        <v>21.2</v>
      </c>
      <c r="G361" s="2">
        <v>92</v>
      </c>
    </row>
    <row r="362" spans="1:7">
      <c r="A362" s="3">
        <v>30</v>
      </c>
      <c r="B362" s="4" t="s">
        <v>167</v>
      </c>
      <c r="C362" s="2">
        <v>150</v>
      </c>
      <c r="D362" s="2">
        <v>1</v>
      </c>
      <c r="E362" s="2">
        <v>0</v>
      </c>
      <c r="F362" s="2">
        <v>15.9</v>
      </c>
      <c r="G362" s="2">
        <v>69</v>
      </c>
    </row>
    <row r="363" spans="1:7">
      <c r="A363" s="3">
        <v>31</v>
      </c>
      <c r="B363" s="4" t="s">
        <v>168</v>
      </c>
      <c r="C363" s="2">
        <v>200</v>
      </c>
      <c r="D363" s="2">
        <v>0.6</v>
      </c>
      <c r="E363" s="2">
        <v>0</v>
      </c>
      <c r="F363" s="2">
        <v>36.4</v>
      </c>
      <c r="G363" s="2">
        <v>151</v>
      </c>
    </row>
    <row r="364" spans="1:7">
      <c r="A364" s="3">
        <v>32</v>
      </c>
      <c r="B364" s="4" t="s">
        <v>168</v>
      </c>
      <c r="C364" s="2">
        <v>150</v>
      </c>
      <c r="D364" s="2">
        <v>0.5</v>
      </c>
      <c r="E364" s="2">
        <v>0</v>
      </c>
      <c r="F364" s="2">
        <v>27.3</v>
      </c>
      <c r="G364" s="2">
        <v>113</v>
      </c>
    </row>
    <row r="365" spans="1:7">
      <c r="A365" s="3">
        <v>33</v>
      </c>
      <c r="B365" s="4" t="s">
        <v>216</v>
      </c>
      <c r="C365" s="2">
        <v>200</v>
      </c>
      <c r="D365" s="2">
        <v>0</v>
      </c>
      <c r="E365" s="2">
        <v>0</v>
      </c>
      <c r="F365" s="2">
        <v>22.4</v>
      </c>
      <c r="G365" s="2">
        <v>90</v>
      </c>
    </row>
    <row r="366" spans="1:7">
      <c r="A366" s="3">
        <v>34</v>
      </c>
      <c r="B366" s="4" t="s">
        <v>216</v>
      </c>
      <c r="C366" s="2">
        <v>150</v>
      </c>
      <c r="D366" s="2">
        <v>0</v>
      </c>
      <c r="E366" s="2">
        <v>0</v>
      </c>
      <c r="F366" s="2">
        <v>16.8</v>
      </c>
      <c r="G366" s="2">
        <v>67.5</v>
      </c>
    </row>
    <row r="367" spans="1:7">
      <c r="A367" s="3">
        <v>35</v>
      </c>
      <c r="B367" s="4" t="s">
        <v>217</v>
      </c>
      <c r="C367" s="2">
        <v>200</v>
      </c>
      <c r="D367" s="2">
        <v>0</v>
      </c>
      <c r="E367" s="2">
        <v>0</v>
      </c>
      <c r="F367" s="2">
        <v>25.6</v>
      </c>
      <c r="G367" s="2">
        <v>102</v>
      </c>
    </row>
    <row r="368" spans="1:7">
      <c r="A368" s="3">
        <v>36</v>
      </c>
      <c r="B368" s="4" t="s">
        <v>217</v>
      </c>
      <c r="C368" s="2">
        <v>150</v>
      </c>
      <c r="D368" s="2">
        <v>0</v>
      </c>
      <c r="E368" s="2">
        <v>0</v>
      </c>
      <c r="F368" s="2">
        <v>19.2</v>
      </c>
      <c r="G368" s="2">
        <v>76.5</v>
      </c>
    </row>
    <row r="369" spans="1:7">
      <c r="A369" s="3">
        <v>37</v>
      </c>
      <c r="B369" s="4" t="s">
        <v>226</v>
      </c>
      <c r="C369" s="2">
        <v>200</v>
      </c>
      <c r="D369" s="2">
        <v>8.1999999999999993</v>
      </c>
      <c r="E369" s="2">
        <v>3</v>
      </c>
      <c r="F369" s="2">
        <v>11.8</v>
      </c>
      <c r="G369" s="2">
        <v>114</v>
      </c>
    </row>
    <row r="370" spans="1:7">
      <c r="A370" s="3">
        <v>38</v>
      </c>
      <c r="B370" s="4" t="s">
        <v>227</v>
      </c>
      <c r="C370" s="2">
        <v>200</v>
      </c>
      <c r="D370" s="2">
        <v>3.8</v>
      </c>
      <c r="E370" s="2">
        <v>3.9</v>
      </c>
      <c r="F370" s="2">
        <v>25.8</v>
      </c>
      <c r="G370" s="2">
        <v>154</v>
      </c>
    </row>
    <row r="371" spans="1:7">
      <c r="A371" s="3">
        <v>39</v>
      </c>
      <c r="B371" s="4" t="s">
        <v>227</v>
      </c>
      <c r="C371" s="2">
        <v>150</v>
      </c>
      <c r="D371" s="43">
        <v>2.85</v>
      </c>
      <c r="E371" s="43">
        <v>2.92</v>
      </c>
      <c r="F371" s="2">
        <v>19.350000000000001</v>
      </c>
      <c r="G371" s="2">
        <v>115.5</v>
      </c>
    </row>
    <row r="372" spans="1:7">
      <c r="A372" s="3">
        <v>40</v>
      </c>
      <c r="B372" s="4"/>
      <c r="C372" s="2"/>
      <c r="D372" s="2"/>
      <c r="E372" s="2"/>
      <c r="F372" s="2"/>
      <c r="G372" s="2"/>
    </row>
    <row r="374" spans="1:7">
      <c r="A374" s="77" t="s">
        <v>31</v>
      </c>
      <c r="B374" s="77" t="s">
        <v>1</v>
      </c>
      <c r="C374" s="73" t="s">
        <v>32</v>
      </c>
      <c r="D374" s="73" t="s">
        <v>33</v>
      </c>
      <c r="E374" s="73" t="s">
        <v>34</v>
      </c>
      <c r="F374" s="73" t="s">
        <v>35</v>
      </c>
      <c r="G374" s="78" t="s">
        <v>36</v>
      </c>
    </row>
    <row r="375" spans="1:7">
      <c r="A375" s="77"/>
      <c r="B375" s="77"/>
      <c r="C375" s="73"/>
      <c r="D375" s="73"/>
      <c r="E375" s="73"/>
      <c r="F375" s="73"/>
      <c r="G375" s="79"/>
    </row>
    <row r="376" spans="1:7">
      <c r="A376" s="74" t="s">
        <v>169</v>
      </c>
      <c r="B376" s="74"/>
      <c r="C376" s="74"/>
      <c r="D376" s="74"/>
      <c r="E376" s="74"/>
      <c r="F376" s="74"/>
      <c r="G376" s="74"/>
    </row>
    <row r="377" spans="1:7">
      <c r="A377" s="3">
        <v>1</v>
      </c>
      <c r="B377" s="4" t="s">
        <v>170</v>
      </c>
      <c r="C377" s="2" t="s">
        <v>171</v>
      </c>
      <c r="D377" s="2">
        <v>12.3</v>
      </c>
      <c r="E377" s="2">
        <v>18.7</v>
      </c>
      <c r="F377" s="2">
        <v>65</v>
      </c>
      <c r="G377" s="2">
        <v>479</v>
      </c>
    </row>
    <row r="378" spans="1:7">
      <c r="A378" s="3">
        <v>2</v>
      </c>
      <c r="B378" s="4" t="s">
        <v>172</v>
      </c>
      <c r="C378" s="2" t="s">
        <v>61</v>
      </c>
      <c r="D378" s="2">
        <v>12</v>
      </c>
      <c r="E378" s="2">
        <v>24</v>
      </c>
      <c r="F378" s="2">
        <v>64.599999999999994</v>
      </c>
      <c r="G378" s="2">
        <v>523</v>
      </c>
    </row>
    <row r="379" spans="1:7">
      <c r="A379" s="3">
        <v>3</v>
      </c>
      <c r="B379" s="4" t="s">
        <v>173</v>
      </c>
      <c r="C379" s="2">
        <v>75</v>
      </c>
      <c r="D379" s="2">
        <v>9.1999999999999993</v>
      </c>
      <c r="E379" s="2">
        <v>4.8</v>
      </c>
      <c r="F379" s="2">
        <v>29.9</v>
      </c>
      <c r="G379" s="2">
        <v>201</v>
      </c>
    </row>
    <row r="380" spans="1:7">
      <c r="A380" s="3">
        <v>4</v>
      </c>
      <c r="B380" s="4" t="s">
        <v>174</v>
      </c>
      <c r="C380" s="2">
        <v>75</v>
      </c>
      <c r="D380" s="2">
        <v>4.5</v>
      </c>
      <c r="E380" s="2">
        <v>2.2000000000000002</v>
      </c>
      <c r="F380" s="2">
        <v>46.9</v>
      </c>
      <c r="G380" s="2">
        <v>226</v>
      </c>
    </row>
    <row r="381" spans="1:7">
      <c r="A381" s="3">
        <v>5</v>
      </c>
      <c r="B381" s="4" t="s">
        <v>175</v>
      </c>
      <c r="C381" s="2">
        <v>75</v>
      </c>
      <c r="D381" s="2">
        <v>4.9000000000000004</v>
      </c>
      <c r="E381" s="2">
        <v>9.1</v>
      </c>
      <c r="F381" s="2">
        <v>41.3</v>
      </c>
      <c r="G381" s="2">
        <v>267</v>
      </c>
    </row>
    <row r="382" spans="1:7">
      <c r="A382" s="3">
        <v>6</v>
      </c>
      <c r="B382" s="4"/>
      <c r="C382" s="2"/>
      <c r="D382" s="2"/>
      <c r="E382" s="2"/>
      <c r="F382" s="2"/>
      <c r="G382" s="2"/>
    </row>
    <row r="383" spans="1:7">
      <c r="A383" s="3">
        <v>7</v>
      </c>
      <c r="B383" s="4"/>
      <c r="C383" s="2"/>
      <c r="D383" s="2"/>
      <c r="E383" s="2"/>
      <c r="F383" s="2"/>
      <c r="G383" s="2"/>
    </row>
    <row r="384" spans="1:7">
      <c r="A384" s="3">
        <v>8</v>
      </c>
      <c r="B384" s="4"/>
      <c r="C384" s="2"/>
      <c r="D384" s="2"/>
      <c r="E384" s="2"/>
      <c r="F384" s="2"/>
      <c r="G384" s="2"/>
    </row>
    <row r="385" spans="1:7">
      <c r="A385" s="3">
        <v>9</v>
      </c>
      <c r="B385" s="4"/>
      <c r="C385" s="2"/>
      <c r="D385" s="2"/>
      <c r="E385" s="2"/>
      <c r="F385" s="2"/>
      <c r="G385" s="2"/>
    </row>
    <row r="386" spans="1:7">
      <c r="A386" s="3">
        <v>10</v>
      </c>
      <c r="B386" s="4"/>
      <c r="C386" s="2"/>
      <c r="D386" s="2"/>
      <c r="E386" s="2"/>
      <c r="F386" s="2"/>
      <c r="G386" s="2"/>
    </row>
    <row r="387" spans="1:7">
      <c r="A387" s="3">
        <v>11</v>
      </c>
      <c r="B387" s="4"/>
      <c r="C387" s="2"/>
      <c r="D387" s="2"/>
      <c r="E387" s="2"/>
      <c r="F387" s="2"/>
      <c r="G387" s="2"/>
    </row>
    <row r="388" spans="1:7">
      <c r="A388" s="3">
        <v>12</v>
      </c>
      <c r="B388" s="4"/>
      <c r="C388" s="2"/>
      <c r="D388" s="2"/>
      <c r="E388" s="2"/>
      <c r="F388" s="2"/>
      <c r="G388" s="2"/>
    </row>
    <row r="389" spans="1:7">
      <c r="A389" s="3">
        <v>13</v>
      </c>
      <c r="B389" s="4"/>
      <c r="C389" s="2"/>
      <c r="D389" s="2"/>
      <c r="E389" s="2"/>
      <c r="F389" s="2"/>
      <c r="G389" s="2"/>
    </row>
    <row r="390" spans="1:7">
      <c r="A390" s="3">
        <v>14</v>
      </c>
      <c r="B390" s="4"/>
      <c r="C390" s="2"/>
      <c r="D390" s="2"/>
      <c r="E390" s="2"/>
      <c r="F390" s="2"/>
      <c r="G390" s="2"/>
    </row>
    <row r="391" spans="1:7">
      <c r="A391" s="3">
        <v>15</v>
      </c>
      <c r="B391" s="4"/>
      <c r="C391" s="2"/>
      <c r="D391" s="2"/>
      <c r="E391" s="2"/>
      <c r="F391" s="2"/>
      <c r="G391" s="2"/>
    </row>
    <row r="392" spans="1:7">
      <c r="A392" s="3">
        <v>16</v>
      </c>
      <c r="B392" s="4"/>
      <c r="C392" s="2"/>
      <c r="D392" s="2"/>
      <c r="E392" s="2"/>
      <c r="F392" s="2"/>
      <c r="G392" s="2"/>
    </row>
    <row r="393" spans="1:7">
      <c r="A393" s="3">
        <v>17</v>
      </c>
      <c r="B393" s="4"/>
      <c r="C393" s="2"/>
      <c r="D393" s="2"/>
      <c r="E393" s="2"/>
      <c r="F393" s="2"/>
      <c r="G393" s="2"/>
    </row>
    <row r="394" spans="1:7">
      <c r="A394" s="3">
        <v>18</v>
      </c>
      <c r="B394" s="4"/>
      <c r="C394" s="2"/>
      <c r="D394" s="2"/>
      <c r="E394" s="2"/>
      <c r="F394" s="2"/>
      <c r="G394" s="2"/>
    </row>
    <row r="395" spans="1:7">
      <c r="A395" s="3">
        <v>19</v>
      </c>
      <c r="B395" s="4"/>
      <c r="C395" s="2"/>
      <c r="D395" s="2"/>
      <c r="E395" s="2"/>
      <c r="F395" s="2"/>
      <c r="G395" s="2"/>
    </row>
    <row r="396" spans="1:7">
      <c r="A396" s="3">
        <v>20</v>
      </c>
      <c r="B396" s="4"/>
      <c r="C396" s="2"/>
      <c r="D396" s="2"/>
      <c r="E396" s="2"/>
      <c r="F396" s="2"/>
      <c r="G396" s="2"/>
    </row>
    <row r="397" spans="1:7">
      <c r="A397" s="3">
        <v>21</v>
      </c>
      <c r="B397" s="4"/>
      <c r="C397" s="2"/>
      <c r="D397" s="2"/>
      <c r="E397" s="2"/>
      <c r="F397" s="2"/>
      <c r="G397" s="2"/>
    </row>
    <row r="398" spans="1:7">
      <c r="A398" s="3">
        <v>22</v>
      </c>
      <c r="B398" s="4"/>
      <c r="C398" s="2"/>
      <c r="D398" s="2"/>
      <c r="E398" s="2"/>
      <c r="F398" s="2"/>
      <c r="G398" s="2"/>
    </row>
    <row r="399" spans="1:7">
      <c r="A399" s="3">
        <v>23</v>
      </c>
      <c r="B399" s="4"/>
      <c r="C399" s="2"/>
      <c r="D399" s="2"/>
      <c r="E399" s="2"/>
      <c r="F399" s="2"/>
      <c r="G399" s="2"/>
    </row>
    <row r="400" spans="1:7">
      <c r="A400" s="3">
        <v>24</v>
      </c>
      <c r="B400" s="4"/>
      <c r="C400" s="2"/>
      <c r="D400" s="2"/>
      <c r="E400" s="2"/>
      <c r="F400" s="2"/>
      <c r="G400" s="2"/>
    </row>
    <row r="401" spans="1:7">
      <c r="A401" s="3">
        <v>25</v>
      </c>
      <c r="B401" s="4"/>
      <c r="C401" s="2"/>
      <c r="D401" s="2"/>
      <c r="E401" s="2"/>
      <c r="F401" s="2"/>
      <c r="G401" s="2"/>
    </row>
    <row r="402" spans="1:7">
      <c r="A402" s="3">
        <v>26</v>
      </c>
      <c r="B402" s="4"/>
      <c r="C402" s="2"/>
      <c r="D402" s="2"/>
      <c r="E402" s="2"/>
      <c r="F402" s="2"/>
      <c r="G402" s="2"/>
    </row>
    <row r="403" spans="1:7">
      <c r="A403" s="3">
        <v>27</v>
      </c>
      <c r="B403" s="4"/>
      <c r="C403" s="2"/>
      <c r="D403" s="2"/>
      <c r="E403" s="2"/>
      <c r="F403" s="2"/>
      <c r="G403" s="2"/>
    </row>
    <row r="404" spans="1:7">
      <c r="A404" s="3">
        <v>28</v>
      </c>
      <c r="B404" s="4"/>
      <c r="C404" s="2"/>
      <c r="D404" s="2"/>
      <c r="E404" s="2"/>
      <c r="F404" s="2"/>
      <c r="G404" s="2"/>
    </row>
    <row r="405" spans="1:7">
      <c r="A405" s="3">
        <v>29</v>
      </c>
      <c r="B405" s="4"/>
      <c r="C405" s="2"/>
      <c r="D405" s="2"/>
      <c r="E405" s="2"/>
      <c r="F405" s="2"/>
      <c r="G405" s="2"/>
    </row>
    <row r="406" spans="1:7">
      <c r="A406" s="3">
        <v>30</v>
      </c>
      <c r="B406" s="4"/>
      <c r="C406" s="2"/>
      <c r="D406" s="2"/>
      <c r="E406" s="2"/>
      <c r="F406" s="2"/>
      <c r="G406" s="2"/>
    </row>
    <row r="407" spans="1:7">
      <c r="A407" s="3">
        <v>31</v>
      </c>
      <c r="B407" s="4"/>
      <c r="C407" s="2"/>
      <c r="D407" s="2"/>
      <c r="E407" s="2"/>
      <c r="F407" s="2"/>
      <c r="G407" s="2"/>
    </row>
    <row r="408" spans="1:7">
      <c r="A408" s="3">
        <v>32</v>
      </c>
      <c r="B408" s="4"/>
      <c r="C408" s="2"/>
      <c r="D408" s="2"/>
      <c r="E408" s="2"/>
      <c r="F408" s="2"/>
      <c r="G408" s="2"/>
    </row>
    <row r="409" spans="1:7">
      <c r="A409" s="3">
        <v>33</v>
      </c>
      <c r="B409" s="4"/>
      <c r="C409" s="2"/>
      <c r="D409" s="2"/>
      <c r="E409" s="2"/>
      <c r="F409" s="2"/>
      <c r="G409" s="2"/>
    </row>
    <row r="410" spans="1:7">
      <c r="A410" s="3">
        <v>34</v>
      </c>
      <c r="B410" s="4"/>
      <c r="C410" s="2"/>
      <c r="D410" s="2"/>
      <c r="E410" s="2"/>
      <c r="F410" s="2"/>
      <c r="G410" s="2"/>
    </row>
    <row r="411" spans="1:7">
      <c r="A411" s="3">
        <v>35</v>
      </c>
      <c r="B411" s="4"/>
      <c r="C411" s="2"/>
      <c r="D411" s="2"/>
      <c r="E411" s="2"/>
      <c r="F411" s="2"/>
      <c r="G411" s="2"/>
    </row>
  </sheetData>
  <mergeCells count="427">
    <mergeCell ref="O92:O94"/>
    <mergeCell ref="O95:O96"/>
    <mergeCell ref="H97:O97"/>
    <mergeCell ref="H100:O100"/>
    <mergeCell ref="O25:O28"/>
    <mergeCell ref="H30:O30"/>
    <mergeCell ref="O31:O32"/>
    <mergeCell ref="O33:O34"/>
    <mergeCell ref="H36:O36"/>
    <mergeCell ref="O40:O41"/>
    <mergeCell ref="H81:O81"/>
    <mergeCell ref="H82:O82"/>
    <mergeCell ref="O83:O84"/>
    <mergeCell ref="E231:E232"/>
    <mergeCell ref="A376:G376"/>
    <mergeCell ref="A332:G332"/>
    <mergeCell ref="A374:A375"/>
    <mergeCell ref="B374:B375"/>
    <mergeCell ref="C374:C375"/>
    <mergeCell ref="D374:D375"/>
    <mergeCell ref="E374:E375"/>
    <mergeCell ref="F374:F375"/>
    <mergeCell ref="G374:G375"/>
    <mergeCell ref="DO37:DO39"/>
    <mergeCell ref="DO40:DO41"/>
    <mergeCell ref="A282:G282"/>
    <mergeCell ref="A330:A331"/>
    <mergeCell ref="B330:B331"/>
    <mergeCell ref="C330:C331"/>
    <mergeCell ref="D330:D331"/>
    <mergeCell ref="E330:E331"/>
    <mergeCell ref="F330:F331"/>
    <mergeCell ref="G330:G331"/>
    <mergeCell ref="F231:F232"/>
    <mergeCell ref="G231:G232"/>
    <mergeCell ref="A233:G233"/>
    <mergeCell ref="A280:A281"/>
    <mergeCell ref="B280:B281"/>
    <mergeCell ref="C280:C281"/>
    <mergeCell ref="D280:D281"/>
    <mergeCell ref="E280:E281"/>
    <mergeCell ref="F280:F281"/>
    <mergeCell ref="G280:G281"/>
    <mergeCell ref="A231:A232"/>
    <mergeCell ref="B231:B232"/>
    <mergeCell ref="C231:C232"/>
    <mergeCell ref="D231:D232"/>
    <mergeCell ref="DG37:DG39"/>
    <mergeCell ref="DG40:DG41"/>
    <mergeCell ref="DM1:DM3"/>
    <mergeCell ref="DN1:DN3"/>
    <mergeCell ref="DO1:DO3"/>
    <mergeCell ref="DH4:DO4"/>
    <mergeCell ref="DH5:DO5"/>
    <mergeCell ref="DH1:DH3"/>
    <mergeCell ref="DI1:DI3"/>
    <mergeCell ref="DJ1:DJ3"/>
    <mergeCell ref="DK1:DK3"/>
    <mergeCell ref="DL1:DL3"/>
    <mergeCell ref="DH30:DO30"/>
    <mergeCell ref="DH36:DO36"/>
    <mergeCell ref="DH13:DO13"/>
    <mergeCell ref="DH19:DO19"/>
    <mergeCell ref="DO6:DO8"/>
    <mergeCell ref="DO9:DO11"/>
    <mergeCell ref="DO14:DO15"/>
    <mergeCell ref="DO16:DO17"/>
    <mergeCell ref="DO20:DO24"/>
    <mergeCell ref="DO25:DO28"/>
    <mergeCell ref="DO31:DO32"/>
    <mergeCell ref="DO33:DO34"/>
    <mergeCell ref="CY37:CY39"/>
    <mergeCell ref="CY40:CY41"/>
    <mergeCell ref="DE1:DE3"/>
    <mergeCell ref="DF1:DF3"/>
    <mergeCell ref="DG1:DG3"/>
    <mergeCell ref="CZ4:DG4"/>
    <mergeCell ref="CZ5:DG5"/>
    <mergeCell ref="CZ1:CZ3"/>
    <mergeCell ref="DA1:DA3"/>
    <mergeCell ref="DB1:DB3"/>
    <mergeCell ref="DC1:DC3"/>
    <mergeCell ref="DD1:DD3"/>
    <mergeCell ref="CZ30:DG30"/>
    <mergeCell ref="CZ36:DG36"/>
    <mergeCell ref="CZ13:DG13"/>
    <mergeCell ref="CZ19:DG19"/>
    <mergeCell ref="DG6:DG8"/>
    <mergeCell ref="DG9:DG11"/>
    <mergeCell ref="DG14:DG15"/>
    <mergeCell ref="DG16:DG17"/>
    <mergeCell ref="DG20:DG24"/>
    <mergeCell ref="DG25:DG28"/>
    <mergeCell ref="DG31:DG32"/>
    <mergeCell ref="DG33:DG34"/>
    <mergeCell ref="CQ37:CQ39"/>
    <mergeCell ref="CQ40:CQ41"/>
    <mergeCell ref="CW1:CW3"/>
    <mergeCell ref="CX1:CX3"/>
    <mergeCell ref="CY1:CY3"/>
    <mergeCell ref="CR4:CY4"/>
    <mergeCell ref="CR5:CY5"/>
    <mergeCell ref="CR1:CR3"/>
    <mergeCell ref="CS1:CS3"/>
    <mergeCell ref="CT1:CT3"/>
    <mergeCell ref="CU1:CU3"/>
    <mergeCell ref="CV1:CV3"/>
    <mergeCell ref="CR30:CY30"/>
    <mergeCell ref="CR36:CY36"/>
    <mergeCell ref="CR13:CY13"/>
    <mergeCell ref="CR19:CY19"/>
    <mergeCell ref="CY6:CY8"/>
    <mergeCell ref="CY9:CY11"/>
    <mergeCell ref="CY14:CY15"/>
    <mergeCell ref="CY16:CY17"/>
    <mergeCell ref="CY20:CY24"/>
    <mergeCell ref="CY25:CY28"/>
    <mergeCell ref="CY31:CY32"/>
    <mergeCell ref="CY33:CY34"/>
    <mergeCell ref="CI37:CI39"/>
    <mergeCell ref="CI40:CI41"/>
    <mergeCell ref="CO1:CO3"/>
    <mergeCell ref="CP1:CP3"/>
    <mergeCell ref="CQ1:CQ3"/>
    <mergeCell ref="CJ4:CQ4"/>
    <mergeCell ref="CJ5:CQ5"/>
    <mergeCell ref="CJ1:CJ3"/>
    <mergeCell ref="CK1:CK3"/>
    <mergeCell ref="CL1:CL3"/>
    <mergeCell ref="CM1:CM3"/>
    <mergeCell ref="CN1:CN3"/>
    <mergeCell ref="CJ30:CQ30"/>
    <mergeCell ref="CJ36:CQ36"/>
    <mergeCell ref="CJ13:CQ13"/>
    <mergeCell ref="CJ19:CQ19"/>
    <mergeCell ref="CQ6:CQ8"/>
    <mergeCell ref="CQ9:CQ11"/>
    <mergeCell ref="CQ14:CQ15"/>
    <mergeCell ref="CQ16:CQ17"/>
    <mergeCell ref="CQ20:CQ24"/>
    <mergeCell ref="CQ25:CQ28"/>
    <mergeCell ref="CQ31:CQ32"/>
    <mergeCell ref="CQ33:CQ34"/>
    <mergeCell ref="CB30:CI30"/>
    <mergeCell ref="CB36:CI36"/>
    <mergeCell ref="CB13:CI13"/>
    <mergeCell ref="CB19:CI19"/>
    <mergeCell ref="CI6:CI8"/>
    <mergeCell ref="CI9:CI11"/>
    <mergeCell ref="CI14:CI15"/>
    <mergeCell ref="CI16:CI17"/>
    <mergeCell ref="CI20:CI24"/>
    <mergeCell ref="CI25:CI28"/>
    <mergeCell ref="CI31:CI32"/>
    <mergeCell ref="CI33:CI34"/>
    <mergeCell ref="CA20:CA24"/>
    <mergeCell ref="CA25:CA28"/>
    <mergeCell ref="CG1:CG3"/>
    <mergeCell ref="CH1:CH3"/>
    <mergeCell ref="CI1:CI3"/>
    <mergeCell ref="CB4:CI4"/>
    <mergeCell ref="CB5:CI5"/>
    <mergeCell ref="CB1:CB3"/>
    <mergeCell ref="CC1:CC3"/>
    <mergeCell ref="CD1:CD3"/>
    <mergeCell ref="CE1:CE3"/>
    <mergeCell ref="CF1:CF3"/>
    <mergeCell ref="BS37:BS39"/>
    <mergeCell ref="BS40:BS41"/>
    <mergeCell ref="BY1:BY3"/>
    <mergeCell ref="BZ1:BZ3"/>
    <mergeCell ref="BT36:CA36"/>
    <mergeCell ref="CA31:CA32"/>
    <mergeCell ref="CA33:CA34"/>
    <mergeCell ref="CA37:CA39"/>
    <mergeCell ref="CA40:CA41"/>
    <mergeCell ref="CA1:CA3"/>
    <mergeCell ref="BT4:CA4"/>
    <mergeCell ref="BT5:CA5"/>
    <mergeCell ref="BT1:BT3"/>
    <mergeCell ref="BU1:BU3"/>
    <mergeCell ref="BV1:BV3"/>
    <mergeCell ref="BW1:BW3"/>
    <mergeCell ref="BX1:BX3"/>
    <mergeCell ref="BT30:CA30"/>
    <mergeCell ref="BT13:CA13"/>
    <mergeCell ref="BT19:CA19"/>
    <mergeCell ref="CA6:CA8"/>
    <mergeCell ref="CA9:CA11"/>
    <mergeCell ref="CA14:CA15"/>
    <mergeCell ref="CA16:CA17"/>
    <mergeCell ref="BK37:BK39"/>
    <mergeCell ref="BK40:BK41"/>
    <mergeCell ref="BQ1:BQ3"/>
    <mergeCell ref="BR1:BR3"/>
    <mergeCell ref="BS1:BS3"/>
    <mergeCell ref="BL4:BS4"/>
    <mergeCell ref="BL5:BS5"/>
    <mergeCell ref="BL1:BL3"/>
    <mergeCell ref="BM1:BM3"/>
    <mergeCell ref="BN1:BN3"/>
    <mergeCell ref="BO1:BO3"/>
    <mergeCell ref="BP1:BP3"/>
    <mergeCell ref="BL30:BS30"/>
    <mergeCell ref="BL36:BS36"/>
    <mergeCell ref="BL13:BS13"/>
    <mergeCell ref="BL19:BS19"/>
    <mergeCell ref="BS6:BS8"/>
    <mergeCell ref="BS9:BS11"/>
    <mergeCell ref="BS14:BS15"/>
    <mergeCell ref="BS16:BS17"/>
    <mergeCell ref="BS20:BS24"/>
    <mergeCell ref="BS25:BS28"/>
    <mergeCell ref="BS31:BS32"/>
    <mergeCell ref="BS33:BS34"/>
    <mergeCell ref="BC37:BC39"/>
    <mergeCell ref="BC40:BC41"/>
    <mergeCell ref="BI1:BI3"/>
    <mergeCell ref="BJ1:BJ3"/>
    <mergeCell ref="BK1:BK3"/>
    <mergeCell ref="BD4:BK4"/>
    <mergeCell ref="BD5:BK5"/>
    <mergeCell ref="BD1:BD3"/>
    <mergeCell ref="BE1:BE3"/>
    <mergeCell ref="BF1:BF3"/>
    <mergeCell ref="BG1:BG3"/>
    <mergeCell ref="BH1:BH3"/>
    <mergeCell ref="BD30:BK30"/>
    <mergeCell ref="BD36:BK36"/>
    <mergeCell ref="BD13:BK13"/>
    <mergeCell ref="BD19:BK19"/>
    <mergeCell ref="BK6:BK8"/>
    <mergeCell ref="BK9:BK11"/>
    <mergeCell ref="BK14:BK15"/>
    <mergeCell ref="BK16:BK17"/>
    <mergeCell ref="BK20:BK24"/>
    <mergeCell ref="BK25:BK28"/>
    <mergeCell ref="BK31:BK32"/>
    <mergeCell ref="BK33:BK34"/>
    <mergeCell ref="AU37:AU39"/>
    <mergeCell ref="AU40:AU41"/>
    <mergeCell ref="BA1:BA3"/>
    <mergeCell ref="BB1:BB3"/>
    <mergeCell ref="BC1:BC3"/>
    <mergeCell ref="AV4:BC4"/>
    <mergeCell ref="AV5:BC5"/>
    <mergeCell ref="AV1:AV3"/>
    <mergeCell ref="AW1:AW3"/>
    <mergeCell ref="AX1:AX3"/>
    <mergeCell ref="AY1:AY3"/>
    <mergeCell ref="AZ1:AZ3"/>
    <mergeCell ref="AV30:BC30"/>
    <mergeCell ref="AV36:BC36"/>
    <mergeCell ref="AV13:BC13"/>
    <mergeCell ref="AV19:BC19"/>
    <mergeCell ref="BC6:BC8"/>
    <mergeCell ref="BC9:BC11"/>
    <mergeCell ref="BC14:BC15"/>
    <mergeCell ref="BC16:BC17"/>
    <mergeCell ref="BC20:BC24"/>
    <mergeCell ref="BC25:BC28"/>
    <mergeCell ref="BC31:BC32"/>
    <mergeCell ref="BC33:BC34"/>
    <mergeCell ref="AN30:AU30"/>
    <mergeCell ref="AN36:AU36"/>
    <mergeCell ref="AN13:AU13"/>
    <mergeCell ref="AN19:AU19"/>
    <mergeCell ref="AU6:AU8"/>
    <mergeCell ref="AU9:AU11"/>
    <mergeCell ref="AU14:AU15"/>
    <mergeCell ref="AU16:AU17"/>
    <mergeCell ref="AU20:AU24"/>
    <mergeCell ref="AU25:AU28"/>
    <mergeCell ref="AU31:AU32"/>
    <mergeCell ref="AU33:AU34"/>
    <mergeCell ref="AS1:AS3"/>
    <mergeCell ref="AT1:AT3"/>
    <mergeCell ref="AU1:AU3"/>
    <mergeCell ref="AN4:AU4"/>
    <mergeCell ref="AN5:AU5"/>
    <mergeCell ref="AN1:AN3"/>
    <mergeCell ref="AO1:AO3"/>
    <mergeCell ref="AP1:AP3"/>
    <mergeCell ref="AQ1:AQ3"/>
    <mergeCell ref="AR1:AR3"/>
    <mergeCell ref="AK1:AK3"/>
    <mergeCell ref="AL1:AL3"/>
    <mergeCell ref="AM1:AM3"/>
    <mergeCell ref="AF4:AM4"/>
    <mergeCell ref="AF5:AM5"/>
    <mergeCell ref="AF1:AF3"/>
    <mergeCell ref="AG1:AG3"/>
    <mergeCell ref="AH1:AH3"/>
    <mergeCell ref="AI1:AI3"/>
    <mergeCell ref="AJ1:AJ3"/>
    <mergeCell ref="W25:W28"/>
    <mergeCell ref="A154:A155"/>
    <mergeCell ref="AF30:AM30"/>
    <mergeCell ref="AF36:AM36"/>
    <mergeCell ref="AF13:AM13"/>
    <mergeCell ref="AF19:AM19"/>
    <mergeCell ref="AM6:AM8"/>
    <mergeCell ref="AM9:AM11"/>
    <mergeCell ref="AM14:AM15"/>
    <mergeCell ref="AM16:AM17"/>
    <mergeCell ref="AM20:AM24"/>
    <mergeCell ref="AM25:AM28"/>
    <mergeCell ref="AM31:AM32"/>
    <mergeCell ref="AM33:AM34"/>
    <mergeCell ref="AM37:AM39"/>
    <mergeCell ref="AM40:AM41"/>
    <mergeCell ref="H78:H80"/>
    <mergeCell ref="I78:I80"/>
    <mergeCell ref="J78:J80"/>
    <mergeCell ref="K78:K80"/>
    <mergeCell ref="L78:L80"/>
    <mergeCell ref="M78:M80"/>
    <mergeCell ref="N78:N80"/>
    <mergeCell ref="O78:O80"/>
    <mergeCell ref="A43:A44"/>
    <mergeCell ref="B43:B44"/>
    <mergeCell ref="C43:C44"/>
    <mergeCell ref="D43:D44"/>
    <mergeCell ref="E43:E44"/>
    <mergeCell ref="F43:F44"/>
    <mergeCell ref="G43:G44"/>
    <mergeCell ref="A199:G199"/>
    <mergeCell ref="P13:W13"/>
    <mergeCell ref="P19:W19"/>
    <mergeCell ref="P30:W30"/>
    <mergeCell ref="P36:W36"/>
    <mergeCell ref="A156:G156"/>
    <mergeCell ref="A197:A198"/>
    <mergeCell ref="B197:B198"/>
    <mergeCell ref="C197:C198"/>
    <mergeCell ref="D197:D198"/>
    <mergeCell ref="E197:E198"/>
    <mergeCell ref="F197:F198"/>
    <mergeCell ref="G197:G198"/>
    <mergeCell ref="A80:G80"/>
    <mergeCell ref="A45:G45"/>
    <mergeCell ref="A78:A79"/>
    <mergeCell ref="B78:B79"/>
    <mergeCell ref="S1:S3"/>
    <mergeCell ref="P1:P3"/>
    <mergeCell ref="Q1:Q3"/>
    <mergeCell ref="M1:M3"/>
    <mergeCell ref="N1:N3"/>
    <mergeCell ref="O1:O3"/>
    <mergeCell ref="H4:O4"/>
    <mergeCell ref="H5:O5"/>
    <mergeCell ref="G1:G2"/>
    <mergeCell ref="A3:G3"/>
    <mergeCell ref="K1:K3"/>
    <mergeCell ref="L1:L3"/>
    <mergeCell ref="B154:B155"/>
    <mergeCell ref="C154:C155"/>
    <mergeCell ref="D154:D155"/>
    <mergeCell ref="E154:E155"/>
    <mergeCell ref="F154:F155"/>
    <mergeCell ref="G154:G155"/>
    <mergeCell ref="R1:R3"/>
    <mergeCell ref="C78:C79"/>
    <mergeCell ref="D78:D79"/>
    <mergeCell ref="E78:E79"/>
    <mergeCell ref="F78:F79"/>
    <mergeCell ref="G78:G79"/>
    <mergeCell ref="O37:O39"/>
    <mergeCell ref="O101:O102"/>
    <mergeCell ref="O103:O105"/>
    <mergeCell ref="O6:O8"/>
    <mergeCell ref="O9:O11"/>
    <mergeCell ref="H13:O13"/>
    <mergeCell ref="O14:O15"/>
    <mergeCell ref="O16:O17"/>
    <mergeCell ref="H19:O19"/>
    <mergeCell ref="O20:O24"/>
    <mergeCell ref="O85:O86"/>
    <mergeCell ref="H87:O87"/>
    <mergeCell ref="X13:AE13"/>
    <mergeCell ref="W37:W39"/>
    <mergeCell ref="A1:A2"/>
    <mergeCell ref="B1:B2"/>
    <mergeCell ref="C1:C2"/>
    <mergeCell ref="D1:D2"/>
    <mergeCell ref="E1:E2"/>
    <mergeCell ref="F1:F2"/>
    <mergeCell ref="X19:AE19"/>
    <mergeCell ref="W31:W32"/>
    <mergeCell ref="W33:W34"/>
    <mergeCell ref="AA1:AA3"/>
    <mergeCell ref="AB1:AB3"/>
    <mergeCell ref="AC1:AC3"/>
    <mergeCell ref="AD1:AD3"/>
    <mergeCell ref="AE1:AE3"/>
    <mergeCell ref="X4:AE4"/>
    <mergeCell ref="X5:AE5"/>
    <mergeCell ref="X1:X3"/>
    <mergeCell ref="Y1:Y3"/>
    <mergeCell ref="Z1:Z3"/>
    <mergeCell ref="H1:H3"/>
    <mergeCell ref="I1:I3"/>
    <mergeCell ref="J1:J3"/>
    <mergeCell ref="X30:AE30"/>
    <mergeCell ref="X36:AE36"/>
    <mergeCell ref="W1:W3"/>
    <mergeCell ref="P4:W4"/>
    <mergeCell ref="P5:W5"/>
    <mergeCell ref="T1:T3"/>
    <mergeCell ref="U1:U3"/>
    <mergeCell ref="V1:V3"/>
    <mergeCell ref="W40:W41"/>
    <mergeCell ref="AE6:AE8"/>
    <mergeCell ref="AE9:AE11"/>
    <mergeCell ref="AE14:AE15"/>
    <mergeCell ref="AE16:AE17"/>
    <mergeCell ref="AE20:AE24"/>
    <mergeCell ref="AE25:AE28"/>
    <mergeCell ref="AE31:AE32"/>
    <mergeCell ref="AE33:AE34"/>
    <mergeCell ref="AE37:AE39"/>
    <mergeCell ref="AE40:AE41"/>
    <mergeCell ref="W6:W8"/>
    <mergeCell ref="W9:W11"/>
    <mergeCell ref="W14:W15"/>
    <mergeCell ref="W16:W17"/>
    <mergeCell ref="W20:W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6"/>
  <sheetViews>
    <sheetView view="pageLayout" zoomScaleNormal="100" workbookViewId="0">
      <selection activeCell="CH9" sqref="CH9"/>
    </sheetView>
  </sheetViews>
  <sheetFormatPr defaultRowHeight="15"/>
  <cols>
    <col min="1" max="1" width="5.140625" customWidth="1"/>
    <col min="2" max="2" width="25.140625" customWidth="1"/>
    <col min="3" max="3" width="5" customWidth="1"/>
    <col min="4" max="4" width="4.85546875" customWidth="1"/>
    <col min="5" max="5" width="7.5703125" customWidth="1"/>
  </cols>
  <sheetData>
    <row r="1" spans="1:14" ht="75">
      <c r="A1" s="26" t="s">
        <v>31</v>
      </c>
      <c r="B1" s="26" t="s">
        <v>1</v>
      </c>
      <c r="C1" s="14" t="s">
        <v>230</v>
      </c>
      <c r="D1" s="14" t="s">
        <v>231</v>
      </c>
      <c r="E1" s="27" t="s">
        <v>232</v>
      </c>
      <c r="F1" s="14" t="s">
        <v>233</v>
      </c>
      <c r="G1" s="31" t="s">
        <v>234</v>
      </c>
      <c r="H1" s="14" t="s">
        <v>235</v>
      </c>
      <c r="I1" s="35" t="s">
        <v>236</v>
      </c>
      <c r="J1" s="14" t="s">
        <v>237</v>
      </c>
      <c r="K1" s="37" t="s">
        <v>238</v>
      </c>
      <c r="L1" s="14" t="s">
        <v>240</v>
      </c>
      <c r="M1" s="14"/>
      <c r="N1" s="14"/>
    </row>
    <row r="2" spans="1:14">
      <c r="A2">
        <v>1</v>
      </c>
      <c r="B2" t="s">
        <v>239</v>
      </c>
      <c r="C2">
        <v>1</v>
      </c>
      <c r="D2">
        <f>C2*10</f>
        <v>10</v>
      </c>
      <c r="E2" s="28">
        <v>0.11</v>
      </c>
      <c r="F2">
        <f>E2*C2</f>
        <v>0.11</v>
      </c>
      <c r="G2" s="32">
        <v>0.02</v>
      </c>
      <c r="H2">
        <f>G2*C2</f>
        <v>0.02</v>
      </c>
      <c r="I2" s="36">
        <v>0.38</v>
      </c>
      <c r="J2">
        <f>I2*C2</f>
        <v>0.38</v>
      </c>
      <c r="K2" s="38">
        <v>24</v>
      </c>
      <c r="L2">
        <f>K2*C2</f>
        <v>24</v>
      </c>
    </row>
    <row r="3" spans="1:14">
      <c r="D3">
        <f t="shared" ref="D3:D36" si="0">C3*10</f>
        <v>0</v>
      </c>
      <c r="E3" s="28"/>
      <c r="F3">
        <f t="shared" ref="F3:F36" si="1">E3*C3</f>
        <v>0</v>
      </c>
      <c r="G3" s="32"/>
      <c r="H3">
        <f t="shared" ref="H3:H36" si="2">G3*C3</f>
        <v>0</v>
      </c>
      <c r="I3" s="36"/>
      <c r="J3">
        <f t="shared" ref="J3:J29" si="3">I3*C3</f>
        <v>0</v>
      </c>
      <c r="K3" s="38"/>
      <c r="L3">
        <f t="shared" ref="L3:L29" si="4">K3*C3</f>
        <v>0</v>
      </c>
    </row>
    <row r="4" spans="1:14">
      <c r="D4">
        <f t="shared" si="0"/>
        <v>0</v>
      </c>
      <c r="E4" s="28"/>
      <c r="F4">
        <f t="shared" si="1"/>
        <v>0</v>
      </c>
      <c r="G4" s="32"/>
      <c r="H4">
        <f t="shared" si="2"/>
        <v>0</v>
      </c>
      <c r="I4" s="36"/>
      <c r="J4">
        <f t="shared" si="3"/>
        <v>0</v>
      </c>
      <c r="K4" s="38"/>
      <c r="L4">
        <f t="shared" si="4"/>
        <v>0</v>
      </c>
    </row>
    <row r="5" spans="1:14">
      <c r="D5">
        <f t="shared" si="0"/>
        <v>0</v>
      </c>
      <c r="E5" s="28"/>
      <c r="F5">
        <f t="shared" si="1"/>
        <v>0</v>
      </c>
      <c r="G5" s="32"/>
      <c r="H5">
        <f t="shared" si="2"/>
        <v>0</v>
      </c>
      <c r="I5" s="36"/>
      <c r="J5">
        <f t="shared" si="3"/>
        <v>0</v>
      </c>
      <c r="K5" s="38"/>
      <c r="L5">
        <f t="shared" si="4"/>
        <v>0</v>
      </c>
    </row>
    <row r="6" spans="1:14">
      <c r="D6">
        <f t="shared" si="0"/>
        <v>0</v>
      </c>
      <c r="E6" s="28"/>
      <c r="F6">
        <f t="shared" si="1"/>
        <v>0</v>
      </c>
      <c r="G6" s="32"/>
      <c r="H6">
        <f t="shared" si="2"/>
        <v>0</v>
      </c>
      <c r="I6" s="36"/>
      <c r="J6">
        <f t="shared" si="3"/>
        <v>0</v>
      </c>
      <c r="K6" s="38"/>
      <c r="L6">
        <f t="shared" si="4"/>
        <v>0</v>
      </c>
    </row>
    <row r="7" spans="1:14">
      <c r="D7">
        <f t="shared" si="0"/>
        <v>0</v>
      </c>
      <c r="E7" s="28"/>
      <c r="F7">
        <f t="shared" si="1"/>
        <v>0</v>
      </c>
      <c r="G7" s="32"/>
      <c r="H7">
        <f t="shared" si="2"/>
        <v>0</v>
      </c>
      <c r="I7" s="36"/>
      <c r="J7">
        <f t="shared" si="3"/>
        <v>0</v>
      </c>
      <c r="K7" s="38"/>
      <c r="L7">
        <f t="shared" si="4"/>
        <v>0</v>
      </c>
    </row>
    <row r="8" spans="1:14">
      <c r="D8">
        <f t="shared" si="0"/>
        <v>0</v>
      </c>
      <c r="E8" s="28"/>
      <c r="F8">
        <f t="shared" si="1"/>
        <v>0</v>
      </c>
      <c r="G8" s="32"/>
      <c r="H8">
        <f t="shared" si="2"/>
        <v>0</v>
      </c>
      <c r="I8" s="36"/>
      <c r="J8">
        <f t="shared" si="3"/>
        <v>0</v>
      </c>
      <c r="K8" s="38"/>
      <c r="L8">
        <f t="shared" si="4"/>
        <v>0</v>
      </c>
    </row>
    <row r="9" spans="1:14">
      <c r="D9">
        <f t="shared" si="0"/>
        <v>0</v>
      </c>
      <c r="E9" s="28"/>
      <c r="F9">
        <f t="shared" si="1"/>
        <v>0</v>
      </c>
      <c r="G9" s="32"/>
      <c r="H9">
        <f t="shared" si="2"/>
        <v>0</v>
      </c>
      <c r="I9" s="36"/>
      <c r="J9">
        <f t="shared" si="3"/>
        <v>0</v>
      </c>
      <c r="K9" s="38"/>
      <c r="L9">
        <f t="shared" si="4"/>
        <v>0</v>
      </c>
    </row>
    <row r="10" spans="1:14">
      <c r="D10">
        <f t="shared" si="0"/>
        <v>0</v>
      </c>
      <c r="E10" s="28"/>
      <c r="F10">
        <f t="shared" si="1"/>
        <v>0</v>
      </c>
      <c r="G10" s="32"/>
      <c r="H10">
        <f t="shared" si="2"/>
        <v>0</v>
      </c>
      <c r="I10" s="36"/>
      <c r="J10">
        <f t="shared" si="3"/>
        <v>0</v>
      </c>
      <c r="K10" s="38"/>
      <c r="L10">
        <f t="shared" si="4"/>
        <v>0</v>
      </c>
    </row>
    <row r="11" spans="1:14">
      <c r="D11">
        <f t="shared" si="0"/>
        <v>0</v>
      </c>
      <c r="E11" s="29"/>
      <c r="F11">
        <f t="shared" si="1"/>
        <v>0</v>
      </c>
      <c r="G11" s="33"/>
      <c r="H11">
        <f t="shared" si="2"/>
        <v>0</v>
      </c>
      <c r="I11" s="36"/>
      <c r="J11">
        <f t="shared" si="3"/>
        <v>0</v>
      </c>
      <c r="K11" s="38"/>
      <c r="L11">
        <f t="shared" si="4"/>
        <v>0</v>
      </c>
    </row>
    <row r="12" spans="1:14">
      <c r="D12">
        <f t="shared" si="0"/>
        <v>0</v>
      </c>
      <c r="E12" s="30"/>
      <c r="F12">
        <f t="shared" si="1"/>
        <v>0</v>
      </c>
      <c r="G12" s="34"/>
      <c r="H12">
        <f t="shared" si="2"/>
        <v>0</v>
      </c>
      <c r="I12" s="36"/>
      <c r="J12">
        <f t="shared" si="3"/>
        <v>0</v>
      </c>
      <c r="K12" s="38"/>
      <c r="L12">
        <f t="shared" si="4"/>
        <v>0</v>
      </c>
    </row>
    <row r="13" spans="1:14">
      <c r="D13">
        <f t="shared" si="0"/>
        <v>0</v>
      </c>
      <c r="E13" s="28"/>
      <c r="F13">
        <f t="shared" si="1"/>
        <v>0</v>
      </c>
      <c r="G13" s="32"/>
      <c r="H13">
        <f t="shared" si="2"/>
        <v>0</v>
      </c>
      <c r="I13" s="36"/>
      <c r="J13">
        <f t="shared" si="3"/>
        <v>0</v>
      </c>
      <c r="K13" s="38"/>
      <c r="L13">
        <f t="shared" si="4"/>
        <v>0</v>
      </c>
    </row>
    <row r="14" spans="1:14">
      <c r="D14">
        <f t="shared" si="0"/>
        <v>0</v>
      </c>
      <c r="E14" s="28"/>
      <c r="F14">
        <f t="shared" si="1"/>
        <v>0</v>
      </c>
      <c r="G14" s="32"/>
      <c r="H14">
        <f t="shared" si="2"/>
        <v>0</v>
      </c>
      <c r="I14" s="36"/>
      <c r="J14">
        <f t="shared" si="3"/>
        <v>0</v>
      </c>
      <c r="K14" s="38"/>
      <c r="L14">
        <f t="shared" si="4"/>
        <v>0</v>
      </c>
    </row>
    <row r="15" spans="1:14">
      <c r="D15">
        <f t="shared" si="0"/>
        <v>0</v>
      </c>
      <c r="E15" s="28"/>
      <c r="F15">
        <f t="shared" si="1"/>
        <v>0</v>
      </c>
      <c r="G15" s="32"/>
      <c r="H15">
        <f t="shared" si="2"/>
        <v>0</v>
      </c>
      <c r="I15" s="36"/>
      <c r="J15">
        <f t="shared" si="3"/>
        <v>0</v>
      </c>
      <c r="K15" s="38"/>
      <c r="L15">
        <f t="shared" si="4"/>
        <v>0</v>
      </c>
    </row>
    <row r="16" spans="1:14">
      <c r="D16">
        <f t="shared" si="0"/>
        <v>0</v>
      </c>
      <c r="E16" s="28"/>
      <c r="F16">
        <f t="shared" si="1"/>
        <v>0</v>
      </c>
      <c r="G16" s="32"/>
      <c r="H16">
        <f t="shared" si="2"/>
        <v>0</v>
      </c>
      <c r="I16" s="36"/>
      <c r="J16">
        <f t="shared" si="3"/>
        <v>0</v>
      </c>
      <c r="K16" s="38"/>
      <c r="L16">
        <f t="shared" si="4"/>
        <v>0</v>
      </c>
    </row>
    <row r="17" spans="4:12">
      <c r="D17">
        <f t="shared" si="0"/>
        <v>0</v>
      </c>
      <c r="E17" s="28"/>
      <c r="F17">
        <f t="shared" si="1"/>
        <v>0</v>
      </c>
      <c r="G17" s="32"/>
      <c r="H17">
        <f t="shared" si="2"/>
        <v>0</v>
      </c>
      <c r="I17" s="36"/>
      <c r="J17">
        <f t="shared" si="3"/>
        <v>0</v>
      </c>
      <c r="K17" s="38"/>
      <c r="L17">
        <f t="shared" si="4"/>
        <v>0</v>
      </c>
    </row>
    <row r="18" spans="4:12">
      <c r="D18">
        <f t="shared" si="0"/>
        <v>0</v>
      </c>
      <c r="E18" s="28"/>
      <c r="F18">
        <f t="shared" si="1"/>
        <v>0</v>
      </c>
      <c r="G18" s="32"/>
      <c r="H18">
        <f t="shared" si="2"/>
        <v>0</v>
      </c>
      <c r="I18" s="36"/>
      <c r="J18">
        <f t="shared" si="3"/>
        <v>0</v>
      </c>
      <c r="K18" s="38"/>
      <c r="L18">
        <f t="shared" si="4"/>
        <v>0</v>
      </c>
    </row>
    <row r="19" spans="4:12">
      <c r="D19">
        <f t="shared" si="0"/>
        <v>0</v>
      </c>
      <c r="F19">
        <f t="shared" si="1"/>
        <v>0</v>
      </c>
      <c r="H19">
        <f t="shared" si="2"/>
        <v>0</v>
      </c>
      <c r="J19">
        <f t="shared" si="3"/>
        <v>0</v>
      </c>
      <c r="K19" s="38"/>
      <c r="L19">
        <f t="shared" si="4"/>
        <v>0</v>
      </c>
    </row>
    <row r="20" spans="4:12">
      <c r="D20">
        <f t="shared" si="0"/>
        <v>0</v>
      </c>
      <c r="F20">
        <f t="shared" si="1"/>
        <v>0</v>
      </c>
      <c r="H20">
        <f t="shared" si="2"/>
        <v>0</v>
      </c>
      <c r="J20">
        <f t="shared" si="3"/>
        <v>0</v>
      </c>
      <c r="K20" s="38"/>
      <c r="L20">
        <f t="shared" si="4"/>
        <v>0</v>
      </c>
    </row>
    <row r="21" spans="4:12">
      <c r="D21">
        <f t="shared" si="0"/>
        <v>0</v>
      </c>
      <c r="F21">
        <f t="shared" si="1"/>
        <v>0</v>
      </c>
      <c r="H21">
        <f t="shared" si="2"/>
        <v>0</v>
      </c>
      <c r="J21">
        <f t="shared" si="3"/>
        <v>0</v>
      </c>
      <c r="K21" s="38"/>
      <c r="L21">
        <f t="shared" si="4"/>
        <v>0</v>
      </c>
    </row>
    <row r="22" spans="4:12">
      <c r="D22">
        <f t="shared" si="0"/>
        <v>0</v>
      </c>
      <c r="F22">
        <f t="shared" si="1"/>
        <v>0</v>
      </c>
      <c r="H22">
        <f t="shared" si="2"/>
        <v>0</v>
      </c>
      <c r="J22">
        <f t="shared" si="3"/>
        <v>0</v>
      </c>
      <c r="L22">
        <f t="shared" si="4"/>
        <v>0</v>
      </c>
    </row>
    <row r="23" spans="4:12">
      <c r="D23">
        <f t="shared" si="0"/>
        <v>0</v>
      </c>
      <c r="F23">
        <f t="shared" si="1"/>
        <v>0</v>
      </c>
      <c r="H23">
        <f t="shared" si="2"/>
        <v>0</v>
      </c>
      <c r="J23">
        <f t="shared" si="3"/>
        <v>0</v>
      </c>
      <c r="L23">
        <f t="shared" si="4"/>
        <v>0</v>
      </c>
    </row>
    <row r="24" spans="4:12">
      <c r="D24">
        <f t="shared" si="0"/>
        <v>0</v>
      </c>
      <c r="F24">
        <f t="shared" si="1"/>
        <v>0</v>
      </c>
      <c r="H24">
        <f t="shared" si="2"/>
        <v>0</v>
      </c>
      <c r="J24">
        <f t="shared" si="3"/>
        <v>0</v>
      </c>
      <c r="L24">
        <f t="shared" si="4"/>
        <v>0</v>
      </c>
    </row>
    <row r="25" spans="4:12">
      <c r="D25">
        <f t="shared" si="0"/>
        <v>0</v>
      </c>
      <c r="F25">
        <f t="shared" si="1"/>
        <v>0</v>
      </c>
      <c r="H25">
        <f t="shared" si="2"/>
        <v>0</v>
      </c>
      <c r="J25">
        <f t="shared" si="3"/>
        <v>0</v>
      </c>
      <c r="L25">
        <f t="shared" si="4"/>
        <v>0</v>
      </c>
    </row>
    <row r="26" spans="4:12">
      <c r="D26">
        <f t="shared" si="0"/>
        <v>0</v>
      </c>
      <c r="F26">
        <f t="shared" si="1"/>
        <v>0</v>
      </c>
      <c r="H26">
        <f t="shared" si="2"/>
        <v>0</v>
      </c>
      <c r="J26">
        <f t="shared" si="3"/>
        <v>0</v>
      </c>
      <c r="L26">
        <f t="shared" si="4"/>
        <v>0</v>
      </c>
    </row>
    <row r="27" spans="4:12">
      <c r="D27">
        <f t="shared" si="0"/>
        <v>0</v>
      </c>
      <c r="F27">
        <f t="shared" si="1"/>
        <v>0</v>
      </c>
      <c r="H27">
        <f t="shared" si="2"/>
        <v>0</v>
      </c>
      <c r="J27">
        <f t="shared" si="3"/>
        <v>0</v>
      </c>
      <c r="L27">
        <f t="shared" si="4"/>
        <v>0</v>
      </c>
    </row>
    <row r="28" spans="4:12">
      <c r="D28">
        <f t="shared" si="0"/>
        <v>0</v>
      </c>
      <c r="F28">
        <f t="shared" si="1"/>
        <v>0</v>
      </c>
      <c r="H28">
        <f t="shared" si="2"/>
        <v>0</v>
      </c>
      <c r="J28">
        <f t="shared" si="3"/>
        <v>0</v>
      </c>
      <c r="L28">
        <f t="shared" si="4"/>
        <v>0</v>
      </c>
    </row>
    <row r="29" spans="4:12">
      <c r="D29">
        <f t="shared" si="0"/>
        <v>0</v>
      </c>
      <c r="F29">
        <f t="shared" si="1"/>
        <v>0</v>
      </c>
      <c r="H29">
        <f t="shared" si="2"/>
        <v>0</v>
      </c>
      <c r="J29">
        <f t="shared" si="3"/>
        <v>0</v>
      </c>
      <c r="L29">
        <f t="shared" si="4"/>
        <v>0</v>
      </c>
    </row>
    <row r="30" spans="4:12">
      <c r="D30">
        <f t="shared" si="0"/>
        <v>0</v>
      </c>
      <c r="F30">
        <f t="shared" si="1"/>
        <v>0</v>
      </c>
      <c r="H30">
        <f t="shared" si="2"/>
        <v>0</v>
      </c>
    </row>
    <row r="31" spans="4:12">
      <c r="D31">
        <f t="shared" si="0"/>
        <v>0</v>
      </c>
      <c r="F31">
        <f t="shared" si="1"/>
        <v>0</v>
      </c>
      <c r="H31">
        <f t="shared" si="2"/>
        <v>0</v>
      </c>
    </row>
    <row r="32" spans="4:12">
      <c r="D32">
        <f t="shared" si="0"/>
        <v>0</v>
      </c>
      <c r="F32">
        <f t="shared" si="1"/>
        <v>0</v>
      </c>
      <c r="H32">
        <f t="shared" si="2"/>
        <v>0</v>
      </c>
    </row>
    <row r="33" spans="4:8">
      <c r="D33">
        <f t="shared" si="0"/>
        <v>0</v>
      </c>
      <c r="F33">
        <f t="shared" si="1"/>
        <v>0</v>
      </c>
      <c r="H33">
        <f t="shared" si="2"/>
        <v>0</v>
      </c>
    </row>
    <row r="34" spans="4:8">
      <c r="D34">
        <f t="shared" si="0"/>
        <v>0</v>
      </c>
      <c r="F34">
        <f t="shared" si="1"/>
        <v>0</v>
      </c>
      <c r="H34">
        <f t="shared" si="2"/>
        <v>0</v>
      </c>
    </row>
    <row r="35" spans="4:8">
      <c r="D35">
        <f t="shared" si="0"/>
        <v>0</v>
      </c>
      <c r="F35">
        <f t="shared" si="1"/>
        <v>0</v>
      </c>
      <c r="H35">
        <f t="shared" si="2"/>
        <v>0</v>
      </c>
    </row>
    <row r="36" spans="4:8">
      <c r="D36">
        <f t="shared" si="0"/>
        <v>0</v>
      </c>
      <c r="F36">
        <f t="shared" si="1"/>
        <v>0</v>
      </c>
      <c r="H36">
        <f t="shared" si="2"/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2018-09-10T17:44:30Z</dcterms:modified>
</cp:coreProperties>
</file>